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ne na wspólny Bogdan\Ząbkowice Śląskie\Pliki na przetarg\Zestaw 27 września\"/>
    </mc:Choice>
  </mc:AlternateContent>
  <xr:revisionPtr revIDLastSave="0" documentId="13_ncr:1_{8E2474E9-0974-4B52-9FBF-2FA505ACFB6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ela" sheetId="1" r:id="rId1"/>
    <sheet name="Instrukcja" sheetId="2" r:id="rId2"/>
    <sheet name="Elumdat" sheetId="3" r:id="rId3"/>
  </sheets>
  <definedNames>
    <definedName name="_xlnm._FilterDatabase" localSheetId="0" hidden="1">Tabela!$B$2:$U$204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  <c r="E25" i="1"/>
  <c r="E24" i="1"/>
  <c r="E23" i="1"/>
  <c r="E22" i="1"/>
  <c r="E21" i="1"/>
  <c r="E20" i="1"/>
  <c r="E19" i="1"/>
  <c r="E18" i="1"/>
  <c r="E17" i="1"/>
  <c r="E196" i="1"/>
  <c r="E195" i="1"/>
  <c r="E194" i="1"/>
  <c r="E193" i="1"/>
  <c r="E192" i="1"/>
  <c r="E191" i="1"/>
  <c r="E190" i="1"/>
  <c r="E189" i="1"/>
  <c r="E187" i="1"/>
  <c r="E186" i="1"/>
  <c r="E185" i="1"/>
  <c r="E184" i="1"/>
  <c r="E183" i="1"/>
  <c r="E182" i="1"/>
  <c r="E181" i="1"/>
  <c r="E179" i="1"/>
  <c r="E178" i="1"/>
  <c r="E177" i="1"/>
  <c r="E171" i="1"/>
  <c r="E170" i="1"/>
  <c r="E169" i="1"/>
  <c r="E168" i="1"/>
  <c r="E167" i="1"/>
  <c r="E166" i="1"/>
  <c r="E164" i="1"/>
  <c r="E163" i="1"/>
  <c r="E162" i="1"/>
  <c r="E161" i="1"/>
  <c r="E159" i="1"/>
  <c r="E158" i="1"/>
  <c r="E157" i="1"/>
  <c r="E156" i="1"/>
  <c r="E155" i="1"/>
  <c r="E154" i="1"/>
  <c r="E152" i="1"/>
  <c r="E149" i="1"/>
  <c r="E147" i="1"/>
  <c r="E144" i="1"/>
  <c r="E143" i="1"/>
  <c r="E140" i="1"/>
  <c r="E138" i="1"/>
  <c r="E137" i="1"/>
  <c r="E136" i="1"/>
  <c r="E135" i="1"/>
  <c r="E132" i="1"/>
  <c r="E128" i="1"/>
  <c r="E122" i="1"/>
  <c r="E123" i="1"/>
  <c r="E121" i="1"/>
  <c r="E120" i="1"/>
  <c r="E119" i="1"/>
  <c r="E118" i="1"/>
  <c r="E117" i="1"/>
  <c r="E115" i="1"/>
  <c r="E114" i="1"/>
  <c r="E113" i="1"/>
  <c r="E112" i="1"/>
  <c r="E108" i="1"/>
  <c r="E107" i="1"/>
  <c r="E106" i="1"/>
  <c r="E105" i="1"/>
  <c r="E104" i="1"/>
  <c r="E91" i="1"/>
  <c r="E90" i="1"/>
  <c r="E89" i="1"/>
  <c r="E88" i="1"/>
  <c r="E87" i="1"/>
  <c r="E85" i="1"/>
  <c r="E79" i="1"/>
  <c r="E76" i="1"/>
  <c r="E75" i="1"/>
  <c r="E74" i="1"/>
  <c r="E70" i="1"/>
  <c r="E69" i="1"/>
  <c r="E68" i="1"/>
  <c r="E67" i="1"/>
  <c r="E66" i="1"/>
  <c r="E63" i="1"/>
  <c r="E60" i="1"/>
  <c r="E56" i="1"/>
  <c r="E54" i="1"/>
  <c r="E45" i="1"/>
  <c r="E44" i="1"/>
  <c r="E43" i="1"/>
  <c r="E41" i="1"/>
  <c r="E40" i="1"/>
  <c r="E37" i="1"/>
  <c r="E36" i="1"/>
  <c r="E35" i="1"/>
  <c r="E33" i="1"/>
  <c r="E32" i="1"/>
  <c r="E31" i="1"/>
  <c r="E30" i="1"/>
  <c r="E29" i="1"/>
  <c r="E16" i="1"/>
  <c r="E15" i="1"/>
  <c r="E14" i="1"/>
  <c r="E12" i="1"/>
  <c r="E11" i="1"/>
  <c r="E10" i="1"/>
  <c r="E9" i="1"/>
  <c r="E7" i="1"/>
  <c r="E5" i="1"/>
  <c r="E4" i="1"/>
  <c r="E3" i="1"/>
  <c r="D199" i="1"/>
  <c r="C199" i="1"/>
  <c r="E198" i="1"/>
  <c r="E197" i="1"/>
  <c r="E188" i="1"/>
  <c r="E180" i="1"/>
  <c r="E176" i="1"/>
  <c r="E175" i="1"/>
  <c r="E174" i="1"/>
  <c r="E173" i="1"/>
  <c r="E172" i="1"/>
  <c r="E165" i="1"/>
  <c r="E160" i="1"/>
  <c r="E153" i="1"/>
  <c r="E151" i="1"/>
  <c r="E150" i="1"/>
  <c r="E148" i="1"/>
  <c r="E146" i="1"/>
  <c r="E145" i="1"/>
  <c r="E142" i="1"/>
  <c r="E141" i="1"/>
  <c r="E139" i="1"/>
  <c r="E134" i="1"/>
  <c r="E133" i="1"/>
  <c r="E131" i="1"/>
  <c r="E130" i="1"/>
  <c r="E129" i="1"/>
  <c r="E127" i="1"/>
  <c r="E126" i="1"/>
  <c r="E125" i="1"/>
  <c r="E124" i="1"/>
  <c r="E116" i="1"/>
  <c r="E111" i="1"/>
  <c r="E110" i="1"/>
  <c r="E109" i="1"/>
  <c r="E103" i="1"/>
  <c r="E102" i="1"/>
  <c r="E101" i="1"/>
  <c r="E100" i="1"/>
  <c r="E99" i="1"/>
  <c r="E98" i="1"/>
  <c r="E97" i="1"/>
  <c r="E96" i="1"/>
  <c r="E95" i="1"/>
  <c r="E94" i="1"/>
  <c r="E93" i="1"/>
  <c r="E92" i="1"/>
  <c r="E86" i="1"/>
  <c r="E84" i="1"/>
  <c r="E83" i="1"/>
  <c r="E82" i="1"/>
  <c r="E81" i="1"/>
  <c r="E80" i="1"/>
  <c r="E78" i="1"/>
  <c r="E77" i="1"/>
  <c r="E73" i="1"/>
  <c r="E72" i="1"/>
  <c r="E71" i="1"/>
  <c r="E65" i="1"/>
  <c r="E64" i="1"/>
  <c r="E62" i="1"/>
  <c r="E61" i="1"/>
  <c r="E59" i="1"/>
  <c r="E58" i="1"/>
  <c r="E57" i="1"/>
  <c r="E55" i="1"/>
  <c r="E53" i="1"/>
  <c r="E52" i="1"/>
  <c r="E51" i="1"/>
  <c r="E50" i="1"/>
  <c r="E49" i="1"/>
  <c r="E48" i="1"/>
  <c r="E47" i="1"/>
  <c r="E46" i="1"/>
  <c r="E42" i="1"/>
  <c r="E39" i="1"/>
  <c r="E38" i="1"/>
  <c r="E34" i="1"/>
  <c r="E28" i="1"/>
  <c r="E27" i="1"/>
  <c r="E13" i="1"/>
  <c r="E8" i="1"/>
  <c r="E6" i="1"/>
  <c r="X8" i="1" l="1"/>
  <c r="AA8" i="1"/>
  <c r="AA50" i="1"/>
  <c r="X50" i="1"/>
  <c r="X61" i="1"/>
  <c r="AA61" i="1"/>
  <c r="AA83" i="1"/>
  <c r="X83" i="1"/>
  <c r="AA97" i="1"/>
  <c r="X97" i="1"/>
  <c r="AA139" i="1"/>
  <c r="X139" i="1"/>
  <c r="X27" i="1"/>
  <c r="AA27" i="1"/>
  <c r="AA39" i="1"/>
  <c r="X39" i="1"/>
  <c r="AA48" i="1"/>
  <c r="X48" i="1"/>
  <c r="AA52" i="1"/>
  <c r="X52" i="1"/>
  <c r="AA58" i="1"/>
  <c r="X58" i="1"/>
  <c r="AA64" i="1"/>
  <c r="X64" i="1"/>
  <c r="AA73" i="1"/>
  <c r="X73" i="1"/>
  <c r="AA81" i="1"/>
  <c r="X81" i="1"/>
  <c r="AA86" i="1"/>
  <c r="X86" i="1"/>
  <c r="AA95" i="1"/>
  <c r="X95" i="1"/>
  <c r="AA99" i="1"/>
  <c r="X99" i="1"/>
  <c r="AA103" i="1"/>
  <c r="X103" i="1"/>
  <c r="AA116" i="1"/>
  <c r="X116" i="1"/>
  <c r="AA127" i="1"/>
  <c r="X127" i="1"/>
  <c r="X133" i="1"/>
  <c r="AA133" i="1"/>
  <c r="AA142" i="1"/>
  <c r="X142" i="1"/>
  <c r="AA150" i="1"/>
  <c r="X150" i="1"/>
  <c r="X165" i="1"/>
  <c r="AA165" i="1"/>
  <c r="AA175" i="1"/>
  <c r="X175" i="1"/>
  <c r="AA197" i="1"/>
  <c r="X197" i="1"/>
  <c r="X3" i="1"/>
  <c r="AA3" i="1"/>
  <c r="X9" i="1"/>
  <c r="AA9" i="1"/>
  <c r="X14" i="1"/>
  <c r="AA14" i="1"/>
  <c r="AA30" i="1"/>
  <c r="X30" i="1"/>
  <c r="AA35" i="1"/>
  <c r="X35" i="1"/>
  <c r="AA41" i="1"/>
  <c r="X41" i="1"/>
  <c r="AA54" i="1"/>
  <c r="X54" i="1"/>
  <c r="AA66" i="1"/>
  <c r="X66" i="1"/>
  <c r="AA70" i="1"/>
  <c r="X70" i="1"/>
  <c r="AA79" i="1"/>
  <c r="X79" i="1"/>
  <c r="AA89" i="1"/>
  <c r="X89" i="1"/>
  <c r="AA105" i="1"/>
  <c r="X105" i="1"/>
  <c r="AA112" i="1"/>
  <c r="X112" i="1"/>
  <c r="X117" i="1"/>
  <c r="AA117" i="1"/>
  <c r="AA121" i="1"/>
  <c r="X121" i="1"/>
  <c r="AA132" i="1"/>
  <c r="X132" i="1"/>
  <c r="AA138" i="1"/>
  <c r="X138" i="1"/>
  <c r="AA147" i="1"/>
  <c r="X147" i="1"/>
  <c r="AA155" i="1"/>
  <c r="X155" i="1"/>
  <c r="AA159" i="1"/>
  <c r="X159" i="1"/>
  <c r="AA164" i="1"/>
  <c r="X164" i="1"/>
  <c r="AA169" i="1"/>
  <c r="X169" i="1"/>
  <c r="AA178" i="1"/>
  <c r="X178" i="1"/>
  <c r="AA183" i="1"/>
  <c r="X183" i="1"/>
  <c r="AA187" i="1"/>
  <c r="X187" i="1"/>
  <c r="AA192" i="1"/>
  <c r="X192" i="1"/>
  <c r="AA196" i="1"/>
  <c r="X196" i="1"/>
  <c r="AA20" i="1"/>
  <c r="X20" i="1"/>
  <c r="AA24" i="1"/>
  <c r="X24" i="1"/>
  <c r="X6" i="1"/>
  <c r="AA6" i="1"/>
  <c r="AA28" i="1"/>
  <c r="X28" i="1"/>
  <c r="AA42" i="1"/>
  <c r="X42" i="1"/>
  <c r="AA49" i="1"/>
  <c r="X49" i="1"/>
  <c r="X53" i="1"/>
  <c r="AA53" i="1"/>
  <c r="AA59" i="1"/>
  <c r="X59" i="1"/>
  <c r="AA65" i="1"/>
  <c r="X65" i="1"/>
  <c r="X77" i="1"/>
  <c r="AA77" i="1"/>
  <c r="AA82" i="1"/>
  <c r="X82" i="1"/>
  <c r="AA92" i="1"/>
  <c r="X92" i="1"/>
  <c r="AA96" i="1"/>
  <c r="X96" i="1"/>
  <c r="AA100" i="1"/>
  <c r="X100" i="1"/>
  <c r="X109" i="1"/>
  <c r="AA109" i="1"/>
  <c r="AA124" i="1"/>
  <c r="X124" i="1"/>
  <c r="AA129" i="1"/>
  <c r="X129" i="1"/>
  <c r="AA134" i="1"/>
  <c r="X134" i="1"/>
  <c r="AA145" i="1"/>
  <c r="X145" i="1"/>
  <c r="AA151" i="1"/>
  <c r="X151" i="1"/>
  <c r="AA172" i="1"/>
  <c r="X172" i="1"/>
  <c r="AA176" i="1"/>
  <c r="X176" i="1"/>
  <c r="AA198" i="1"/>
  <c r="X198" i="1"/>
  <c r="X4" i="1"/>
  <c r="AA4" i="1"/>
  <c r="X10" i="1"/>
  <c r="AA10" i="1"/>
  <c r="X15" i="1"/>
  <c r="AA15" i="1"/>
  <c r="AA31" i="1"/>
  <c r="X31" i="1"/>
  <c r="AA36" i="1"/>
  <c r="X36" i="1"/>
  <c r="AA43" i="1"/>
  <c r="X43" i="1"/>
  <c r="AA56" i="1"/>
  <c r="X56" i="1"/>
  <c r="AA67" i="1"/>
  <c r="X67" i="1"/>
  <c r="AA74" i="1"/>
  <c r="X74" i="1"/>
  <c r="X85" i="1"/>
  <c r="AA85" i="1"/>
  <c r="AA90" i="1"/>
  <c r="X90" i="1"/>
  <c r="AA106" i="1"/>
  <c r="X106" i="1"/>
  <c r="AA113" i="1"/>
  <c r="X113" i="1"/>
  <c r="AA118" i="1"/>
  <c r="X118" i="1"/>
  <c r="AA123" i="1"/>
  <c r="X123" i="1"/>
  <c r="AA135" i="1"/>
  <c r="X135" i="1"/>
  <c r="AA140" i="1"/>
  <c r="X140" i="1"/>
  <c r="X149" i="1"/>
  <c r="AA149" i="1"/>
  <c r="AA156" i="1"/>
  <c r="X156" i="1"/>
  <c r="AA161" i="1"/>
  <c r="X161" i="1"/>
  <c r="AA166" i="1"/>
  <c r="X166" i="1"/>
  <c r="AA170" i="1"/>
  <c r="X170" i="1"/>
  <c r="AA179" i="1"/>
  <c r="X179" i="1"/>
  <c r="AA184" i="1"/>
  <c r="X184" i="1"/>
  <c r="AA189" i="1"/>
  <c r="X189" i="1"/>
  <c r="AA193" i="1"/>
  <c r="X193" i="1"/>
  <c r="X17" i="1"/>
  <c r="AA17" i="1"/>
  <c r="X21" i="1"/>
  <c r="AA21" i="1"/>
  <c r="X25" i="1"/>
  <c r="AA25" i="1"/>
  <c r="AA46" i="1"/>
  <c r="X46" i="1"/>
  <c r="AA55" i="1"/>
  <c r="X55" i="1"/>
  <c r="AA78" i="1"/>
  <c r="X78" i="1"/>
  <c r="X93" i="1"/>
  <c r="AA93" i="1"/>
  <c r="AA110" i="1"/>
  <c r="X110" i="1"/>
  <c r="X125" i="1"/>
  <c r="AA125" i="1"/>
  <c r="AA130" i="1"/>
  <c r="X130" i="1"/>
  <c r="AA146" i="1"/>
  <c r="X146" i="1"/>
  <c r="AA153" i="1"/>
  <c r="X153" i="1"/>
  <c r="AA180" i="1"/>
  <c r="X180" i="1"/>
  <c r="X5" i="1"/>
  <c r="AA5" i="1"/>
  <c r="X11" i="1"/>
  <c r="AA11" i="1"/>
  <c r="X16" i="1"/>
  <c r="AA16" i="1"/>
  <c r="AA32" i="1"/>
  <c r="X32" i="1"/>
  <c r="X37" i="1"/>
  <c r="AA37" i="1"/>
  <c r="AA44" i="1"/>
  <c r="X44" i="1"/>
  <c r="AA60" i="1"/>
  <c r="X60" i="1"/>
  <c r="AA68" i="1"/>
  <c r="X68" i="1"/>
  <c r="AA75" i="1"/>
  <c r="X75" i="1"/>
  <c r="AA87" i="1"/>
  <c r="X87" i="1"/>
  <c r="AA91" i="1"/>
  <c r="X91" i="1"/>
  <c r="AA107" i="1"/>
  <c r="X107" i="1"/>
  <c r="AA114" i="1"/>
  <c r="X114" i="1"/>
  <c r="AA119" i="1"/>
  <c r="X119" i="1"/>
  <c r="AA122" i="1"/>
  <c r="X122" i="1"/>
  <c r="AA136" i="1"/>
  <c r="X136" i="1"/>
  <c r="AA143" i="1"/>
  <c r="X143" i="1"/>
  <c r="AA152" i="1"/>
  <c r="X152" i="1"/>
  <c r="X157" i="1"/>
  <c r="AA157" i="1"/>
  <c r="AA162" i="1"/>
  <c r="X162" i="1"/>
  <c r="AA167" i="1"/>
  <c r="X167" i="1"/>
  <c r="AA171" i="1"/>
  <c r="X171" i="1"/>
  <c r="X181" i="1"/>
  <c r="AA181" i="1"/>
  <c r="AA185" i="1"/>
  <c r="X185" i="1"/>
  <c r="AA190" i="1"/>
  <c r="X190" i="1"/>
  <c r="AA194" i="1"/>
  <c r="X194" i="1"/>
  <c r="AA18" i="1"/>
  <c r="X18" i="1"/>
  <c r="AA22" i="1"/>
  <c r="X22" i="1"/>
  <c r="AA26" i="1"/>
  <c r="X26" i="1"/>
  <c r="AA34" i="1"/>
  <c r="X34" i="1"/>
  <c r="AA71" i="1"/>
  <c r="X71" i="1"/>
  <c r="X101" i="1"/>
  <c r="AA101" i="1"/>
  <c r="X173" i="1"/>
  <c r="AA173" i="1"/>
  <c r="X13" i="1"/>
  <c r="AA13" i="1"/>
  <c r="AA38" i="1"/>
  <c r="X38" i="1"/>
  <c r="AA47" i="1"/>
  <c r="X47" i="1"/>
  <c r="AA51" i="1"/>
  <c r="X51" i="1"/>
  <c r="AA57" i="1"/>
  <c r="X57" i="1"/>
  <c r="AA62" i="1"/>
  <c r="X62" i="1"/>
  <c r="AA72" i="1"/>
  <c r="X72" i="1"/>
  <c r="AA80" i="1"/>
  <c r="X80" i="1"/>
  <c r="AA84" i="1"/>
  <c r="X84" i="1"/>
  <c r="AA94" i="1"/>
  <c r="X94" i="1"/>
  <c r="AA98" i="1"/>
  <c r="X98" i="1"/>
  <c r="AA102" i="1"/>
  <c r="X102" i="1"/>
  <c r="AA111" i="1"/>
  <c r="X111" i="1"/>
  <c r="AA126" i="1"/>
  <c r="X126" i="1"/>
  <c r="AA131" i="1"/>
  <c r="X131" i="1"/>
  <c r="X141" i="1"/>
  <c r="AA141" i="1"/>
  <c r="AA148" i="1"/>
  <c r="X148" i="1"/>
  <c r="AA160" i="1"/>
  <c r="X160" i="1"/>
  <c r="AA174" i="1"/>
  <c r="X174" i="1"/>
  <c r="AA188" i="1"/>
  <c r="X188" i="1"/>
  <c r="X7" i="1"/>
  <c r="AA7" i="1"/>
  <c r="X12" i="1"/>
  <c r="AA12" i="1"/>
  <c r="X29" i="1"/>
  <c r="AA29" i="1"/>
  <c r="AA33" i="1"/>
  <c r="X33" i="1"/>
  <c r="AA40" i="1"/>
  <c r="X40" i="1"/>
  <c r="X45" i="1"/>
  <c r="AA45" i="1"/>
  <c r="AA63" i="1"/>
  <c r="X63" i="1"/>
  <c r="X69" i="1"/>
  <c r="AA69" i="1"/>
  <c r="AA76" i="1"/>
  <c r="X76" i="1"/>
  <c r="AA88" i="1"/>
  <c r="X88" i="1"/>
  <c r="AA104" i="1"/>
  <c r="X104" i="1"/>
  <c r="AA108" i="1"/>
  <c r="X108" i="1"/>
  <c r="AA115" i="1"/>
  <c r="X115" i="1"/>
  <c r="AA120" i="1"/>
  <c r="X120" i="1"/>
  <c r="AA128" i="1"/>
  <c r="X128" i="1"/>
  <c r="AA137" i="1"/>
  <c r="X137" i="1"/>
  <c r="AA144" i="1"/>
  <c r="X144" i="1"/>
  <c r="AA154" i="1"/>
  <c r="X154" i="1"/>
  <c r="AA158" i="1"/>
  <c r="X158" i="1"/>
  <c r="AA163" i="1"/>
  <c r="X163" i="1"/>
  <c r="AA168" i="1"/>
  <c r="X168" i="1"/>
  <c r="AA177" i="1"/>
  <c r="X177" i="1"/>
  <c r="AA182" i="1"/>
  <c r="X182" i="1"/>
  <c r="AA186" i="1"/>
  <c r="X186" i="1"/>
  <c r="AA191" i="1"/>
  <c r="X191" i="1"/>
  <c r="AA195" i="1"/>
  <c r="X195" i="1"/>
  <c r="X19" i="1"/>
  <c r="AA19" i="1"/>
  <c r="X23" i="1"/>
  <c r="AA23" i="1"/>
  <c r="E199" i="1"/>
  <c r="AA201" i="1" l="1"/>
  <c r="X201" i="1"/>
  <c r="Z205" i="1" s="1"/>
</calcChain>
</file>

<file path=xl/sharedStrings.xml><?xml version="1.0" encoding="utf-8"?>
<sst xmlns="http://schemas.openxmlformats.org/spreadsheetml/2006/main" count="1100" uniqueCount="283">
  <si>
    <t>SZEROKOŚĆ DROGI</t>
  </si>
  <si>
    <t>LICZBA PASÓW</t>
  </si>
  <si>
    <t>CHODNIK PO STRONIE OPRAWY - SZEROKOŚĆ</t>
  </si>
  <si>
    <t>CHODNIK PO STRONIE OPRAWY - KLASA OŚWIETLENIOWA</t>
  </si>
  <si>
    <t>CHODNIK PO STRONIE OPRAWY - ODLEGŁOŚĆ OD JEZDNI</t>
  </si>
  <si>
    <t>KLASA OŚWIETLENIOWA</t>
  </si>
  <si>
    <t>CHODNIK NAPRZECIWKO OPRAWY - ODLEGŁOŚĆ OD JEZDNI</t>
  </si>
  <si>
    <t>CHODNIK NAPRZECIWKO OPRAWY - SZEROKOŚĆ</t>
  </si>
  <si>
    <t>CHODNIK NAPRZECIWKO OPRAWY - KLASA OŚWIETLENIOWA</t>
  </si>
  <si>
    <t>ROZMIESZCZENIE OPRAW (opcja)</t>
  </si>
  <si>
    <t>ODLEGŁOŚCI POMIĘDZY SŁUPAMI</t>
  </si>
  <si>
    <t>ODLEGŁOŚĆ DO NASTĘPNEGO SŁUPA</t>
  </si>
  <si>
    <t>ODLEGŁOŚĆ OD KRAWĘDZI</t>
  </si>
  <si>
    <t>WYSOKOŚĆ SŁUPA</t>
  </si>
  <si>
    <t>DŁUGOŚĆ WYSIĘGNIKA OPRAWY</t>
  </si>
  <si>
    <t>M4</t>
  </si>
  <si>
    <t>M5</t>
  </si>
  <si>
    <t>P5</t>
  </si>
  <si>
    <t>jednostronne</t>
  </si>
  <si>
    <t>drogowe</t>
  </si>
  <si>
    <t>P4</t>
  </si>
  <si>
    <t>M6</t>
  </si>
  <si>
    <t>P6</t>
  </si>
  <si>
    <t>ozdobne</t>
  </si>
  <si>
    <t>parkowe</t>
  </si>
  <si>
    <t>P7</t>
  </si>
  <si>
    <t>C4</t>
  </si>
  <si>
    <t>Siodłowice</t>
  </si>
  <si>
    <t>NAZWA ULICY W ZĄBKOWICACH, NAZWA MIEJSCOWOŚCI</t>
  </si>
  <si>
    <t>ILOŚĆ OPRAW DO MODERNIZACJI</t>
  </si>
  <si>
    <t>ILOŚĆ OPRAW DO DOWIESZENIA</t>
  </si>
  <si>
    <t>RODZAJ OPRAWY</t>
  </si>
  <si>
    <t>P3</t>
  </si>
  <si>
    <t>dwustronne naprzemianległe</t>
  </si>
  <si>
    <t>OFEROWANE URZĄDZENIA</t>
  </si>
  <si>
    <t>TYP/NAZWA OPRAWY</t>
  </si>
  <si>
    <t>MOC JEDNOSTKOWA [W]</t>
  </si>
  <si>
    <t>MOC ŁĄCZNA [W]</t>
  </si>
  <si>
    <t>NAZWA PLIKU FOTOMETRYCZNEGO</t>
  </si>
  <si>
    <t>STRUMIEŃ JEDNOSTKOWY Z OPRAWY [lm]</t>
  </si>
  <si>
    <t>ŁĄCZNY STRUMIEŃ [lm]</t>
  </si>
  <si>
    <t>TYP/NAZWA STEROWNIKA SYSTEMU STEROWANIA</t>
  </si>
  <si>
    <t>1 Maja</t>
  </si>
  <si>
    <t>Adama Asnyka</t>
  </si>
  <si>
    <t>Adama Mickiewicza</t>
  </si>
  <si>
    <t>Aleja Niepodległości</t>
  </si>
  <si>
    <t>Aliantów</t>
  </si>
  <si>
    <t>Bartosza Głowackiego</t>
  </si>
  <si>
    <t>Batalionów Chłopskich</t>
  </si>
  <si>
    <t>Bobolice</t>
  </si>
  <si>
    <t>Bohaterów Getta</t>
  </si>
  <si>
    <t>Bolesława Chrobrego</t>
  </si>
  <si>
    <t>Bolesława Limanowskiego</t>
  </si>
  <si>
    <t>Braszowice</t>
  </si>
  <si>
    <t>Bratkowa</t>
  </si>
  <si>
    <t>Brodziszów</t>
  </si>
  <si>
    <t>Chabrowa</t>
  </si>
  <si>
    <t>Cukrownicza</t>
  </si>
  <si>
    <t>Daleka</t>
  </si>
  <si>
    <t>Daliowa</t>
  </si>
  <si>
    <t>Długa</t>
  </si>
  <si>
    <t>Działkowca</t>
  </si>
  <si>
    <t>Dzwonkowa</t>
  </si>
  <si>
    <t>Fiołkowa</t>
  </si>
  <si>
    <t>Floksowa</t>
  </si>
  <si>
    <t>Goździkowa</t>
  </si>
  <si>
    <t>Grochowiska</t>
  </si>
  <si>
    <t>Handlowa</t>
  </si>
  <si>
    <t>Heleny Modrzejewskiej</t>
  </si>
  <si>
    <t>Henryka Sienkiewicza</t>
  </si>
  <si>
    <t>Ignacego Daszyńskiego</t>
  </si>
  <si>
    <t>Jagiellonów</t>
  </si>
  <si>
    <t>Jana Kilińskiego</t>
  </si>
  <si>
    <t>Jana Matejki</t>
  </si>
  <si>
    <t>Janusza Kusocińskiego</t>
  </si>
  <si>
    <t>Jasna</t>
  </si>
  <si>
    <t>Jaśminowa</t>
  </si>
  <si>
    <t>Jaworek</t>
  </si>
  <si>
    <t>Juliusza Słowackiego</t>
  </si>
  <si>
    <t>Kamieniecka</t>
  </si>
  <si>
    <t>Kasztanowa</t>
  </si>
  <si>
    <t>Kluczowa</t>
  </si>
  <si>
    <t>Kłodzka</t>
  </si>
  <si>
    <t>Kolejowa</t>
  </si>
  <si>
    <t>Konwaliowa</t>
  </si>
  <si>
    <t>Koziniec</t>
  </si>
  <si>
    <t>Krzywa</t>
  </si>
  <si>
    <t>Kwiatowa</t>
  </si>
  <si>
    <t>Legnicka</t>
  </si>
  <si>
    <t>Liliowa</t>
  </si>
  <si>
    <t>Lipowa</t>
  </si>
  <si>
    <t>Ludowa</t>
  </si>
  <si>
    <t>Ludwika Waryńskiego</t>
  </si>
  <si>
    <t>Łąkowa</t>
  </si>
  <si>
    <t>Łubinowa</t>
  </si>
  <si>
    <t>Marii Konopnickiej</t>
  </si>
  <si>
    <t>Mieczykowa</t>
  </si>
  <si>
    <t>Młynarska</t>
  </si>
  <si>
    <t>Nagietkowa</t>
  </si>
  <si>
    <t>Ogrodowa</t>
  </si>
  <si>
    <t>Okrężna</t>
  </si>
  <si>
    <t>Olbrachcice</t>
  </si>
  <si>
    <t>Osiedle domków Ziębicka</t>
  </si>
  <si>
    <t>Osiedle Letnie</t>
  </si>
  <si>
    <t>Osiedle Słoneczne</t>
  </si>
  <si>
    <t>Osiedle XX-lecia</t>
  </si>
  <si>
    <t>Parkowa</t>
  </si>
  <si>
    <t>Pawłowice</t>
  </si>
  <si>
    <t>Piastowska</t>
  </si>
  <si>
    <t>Plac Ludwika Solskiego</t>
  </si>
  <si>
    <t>Plac Marii Skłodowskiej-Curie</t>
  </si>
  <si>
    <t>Plac Różany</t>
  </si>
  <si>
    <t>Pogodna</t>
  </si>
  <si>
    <t>Polna</t>
  </si>
  <si>
    <t>Poprzeczna</t>
  </si>
  <si>
    <t>Powstańców Warszawy</t>
  </si>
  <si>
    <t>Powstańców Warszawy (hala sport.)</t>
  </si>
  <si>
    <t>Proletariatczyków</t>
  </si>
  <si>
    <t>Rakowice</t>
  </si>
  <si>
    <t>Robotnicza</t>
  </si>
  <si>
    <t>Romualda Traugutta</t>
  </si>
  <si>
    <t>Rumiankowa</t>
  </si>
  <si>
    <t>Sieroszów</t>
  </si>
  <si>
    <t>Spokojna</t>
  </si>
  <si>
    <t>Stanisława Staszica</t>
  </si>
  <si>
    <t>Stefana Jaracza</t>
  </si>
  <si>
    <t>Stefana Żeromskiego</t>
  </si>
  <si>
    <t>Stokrotkowa</t>
  </si>
  <si>
    <t>Stolec</t>
  </si>
  <si>
    <t>Strażacka</t>
  </si>
  <si>
    <t>Strąkowa</t>
  </si>
  <si>
    <t>Strzelińska</t>
  </si>
  <si>
    <t>Sulisławcie</t>
  </si>
  <si>
    <t>Szklary</t>
  </si>
  <si>
    <t>Szklary Wieś</t>
  </si>
  <si>
    <t>Szkolna</t>
  </si>
  <si>
    <t>Świerkowa</t>
  </si>
  <si>
    <t>Świętego Wincentego Pallotiego</t>
  </si>
  <si>
    <t>Świętego Wojciecha</t>
  </si>
  <si>
    <t>Tarnów</t>
  </si>
  <si>
    <t>Tulipanowa</t>
  </si>
  <si>
    <t>Władysława Orkana</t>
  </si>
  <si>
    <t>Wrocławska</t>
  </si>
  <si>
    <t>Zielona</t>
  </si>
  <si>
    <t>Ziębicka</t>
  </si>
  <si>
    <t>Zwrócona</t>
  </si>
  <si>
    <t>Żwirki i Wigury</t>
  </si>
  <si>
    <t>Plac Jana Pawła II</t>
  </si>
  <si>
    <t>Łączna moc oferowanych opraw [W]</t>
  </si>
  <si>
    <t>Łączny strumień oferowanych opraw [lm]</t>
  </si>
  <si>
    <t>Maksymalna dopuszczalna moc opraw [W]</t>
  </si>
  <si>
    <t>SUMARYCZNA ILOŚĆ OPRAW</t>
  </si>
  <si>
    <t>Średnia wydajność oferowanych opraw lm/W</t>
  </si>
  <si>
    <t>Opis systemu zapisu danych w pliku EULUMDAT</t>
  </si>
  <si>
    <r>
      <rPr>
        <b/>
        <sz val="6"/>
        <rFont val="Times New Roman"/>
        <family val="1"/>
        <charset val="238"/>
      </rPr>
      <t>Linia</t>
    </r>
  </si>
  <si>
    <r>
      <rPr>
        <b/>
        <sz val="6"/>
        <rFont val="Times New Roman"/>
        <family val="1"/>
        <charset val="238"/>
      </rPr>
      <t>Opis EN</t>
    </r>
  </si>
  <si>
    <r>
      <rPr>
        <b/>
        <sz val="6"/>
        <rFont val="Times New Roman"/>
        <family val="1"/>
        <charset val="238"/>
      </rPr>
      <t>Opis PL</t>
    </r>
  </si>
  <si>
    <r>
      <rPr>
        <b/>
        <sz val="6"/>
        <rFont val="Times New Roman"/>
        <family val="1"/>
        <charset val="238"/>
      </rPr>
      <t>Ilość znaków</t>
    </r>
  </si>
  <si>
    <r>
      <rPr>
        <b/>
        <sz val="6"/>
        <rFont val="Times New Roman"/>
        <family val="1"/>
        <charset val="238"/>
      </rPr>
      <t>Uwagi:</t>
    </r>
  </si>
  <si>
    <r>
      <rPr>
        <sz val="6"/>
        <rFont val="Times New Roman"/>
        <family val="1"/>
        <charset val="238"/>
      </rPr>
      <t>1</t>
    </r>
  </si>
  <si>
    <r>
      <rPr>
        <sz val="6"/>
        <rFont val="Times New Roman"/>
        <family val="1"/>
        <charset val="238"/>
      </rPr>
      <t>Company identification/databank/version/format identification</t>
    </r>
  </si>
  <si>
    <r>
      <rPr>
        <sz val="6"/>
        <rFont val="Times New Roman"/>
        <family val="1"/>
        <charset val="238"/>
      </rPr>
      <t>Identyfikacja firmy / baza danych / identyfikacja wersji / formatu</t>
    </r>
  </si>
  <si>
    <r>
      <rPr>
        <sz val="6"/>
        <rFont val="Times New Roman"/>
        <family val="1"/>
        <charset val="238"/>
      </rPr>
      <t>Max 78</t>
    </r>
  </si>
  <si>
    <r>
      <rPr>
        <sz val="6"/>
        <rFont val="Times New Roman"/>
        <family val="1"/>
        <charset val="238"/>
      </rPr>
      <t>2</t>
    </r>
  </si>
  <si>
    <r>
      <rPr>
        <sz val="6"/>
        <rFont val="Times New Roman"/>
        <family val="1"/>
        <charset val="238"/>
      </rPr>
      <t>Ityp - Type indicator (0 - point source with no symmetry; 1 - symmetry about the vertical axis; 2 - linear luminaire; 3 -point source with any other symmetry. Note: only linear luminaires, Ityp = 2, are being subdivided in longitudinal and transverse directions)</t>
    </r>
  </si>
  <si>
    <r>
      <rPr>
        <sz val="6"/>
        <rFont val="Times New Roman"/>
        <family val="1"/>
        <charset val="238"/>
      </rPr>
      <t>Ityp - Wskaźnik typu (0 - oprawa punktowa bez symetrii; 1 - symetria względem osi pionowej; 2 - oprawa liniowa; 3 -źródło punktowe z dowolną inną symetrią.</t>
    </r>
  </si>
  <si>
    <r>
      <rPr>
        <sz val="6"/>
        <rFont val="Times New Roman"/>
        <family val="1"/>
        <charset val="238"/>
      </rPr>
      <t>Uwaga: tylko oprawy liniowe, Ityp = 2, są dzielone w kierunku wzdłużnym i poprzecznym)</t>
    </r>
  </si>
  <si>
    <r>
      <rPr>
        <sz val="6"/>
        <rFont val="Times New Roman"/>
        <family val="1"/>
        <charset val="238"/>
      </rPr>
      <t>3</t>
    </r>
  </si>
  <si>
    <r>
      <rPr>
        <sz val="6"/>
        <rFont val="Times New Roman"/>
        <family val="1"/>
        <charset val="238"/>
      </rPr>
      <t>lsym - Symmetry indicator (0 ... no symmetry; 1 - symmetry about the vertical axis; 2 - symmetry to plane C0-C180; 3 -symmetry to plane C90-C270; 4 - symmetry to plane C0-C180 and to plane C90-C270)</t>
    </r>
  </si>
  <si>
    <r>
      <rPr>
        <sz val="6"/>
        <rFont val="Times New Roman"/>
        <family val="1"/>
        <charset val="238"/>
      </rPr>
      <t>lsym - wskaźnik symetrii (0 ... brak symetrii; 1 - symetria względem osi pionowej; 2 - symetria do płaszczyzny C0-C180; 3 - symetria do płaszczyzny C90-C270; 4 - symetria do płaszczyzny C0-C180 i do płaszczyzny C90 -C270)</t>
    </r>
  </si>
  <si>
    <r>
      <rPr>
        <sz val="6"/>
        <rFont val="Times New Roman"/>
        <family val="1"/>
        <charset val="238"/>
      </rPr>
      <t>4</t>
    </r>
  </si>
  <si>
    <r>
      <rPr>
        <sz val="6"/>
        <rFont val="Times New Roman"/>
        <family val="1"/>
        <charset val="238"/>
      </rPr>
      <t>Mc - Number of C-planes between 0 and 360 degrees (usually 24 for interior, 36 for road lighting luminaires)</t>
    </r>
  </si>
  <si>
    <r>
      <rPr>
        <sz val="6"/>
        <rFont val="Times New Roman"/>
        <family val="1"/>
        <charset val="238"/>
      </rPr>
      <t>Mc - Liczba płaszczyzn C od 0 do 360 stopni (zwykle 24 dla wnętrz, 36 dla opraw oświetleniowych drogowych)</t>
    </r>
  </si>
  <si>
    <r>
      <rPr>
        <sz val="6"/>
        <rFont val="Times New Roman"/>
        <family val="1"/>
        <charset val="238"/>
      </rPr>
      <t>5</t>
    </r>
  </si>
  <si>
    <r>
      <rPr>
        <sz val="6"/>
        <rFont val="Times New Roman"/>
        <family val="1"/>
        <charset val="238"/>
      </rPr>
      <t>Dc - Distance between C-planes (Dc = 0 for non-equidistantly available C-planes)</t>
    </r>
  </si>
  <si>
    <r>
      <rPr>
        <sz val="6"/>
        <rFont val="Times New Roman"/>
        <family val="1"/>
        <charset val="238"/>
      </rPr>
      <t>Dc - odległość między płaszczyznami C (Dc = 0 dla nierównomiernie rozłożonych odległości płaszczyzn C)</t>
    </r>
  </si>
  <si>
    <r>
      <rPr>
        <sz val="6"/>
        <rFont val="Times New Roman"/>
        <family val="1"/>
        <charset val="238"/>
      </rPr>
      <t>6</t>
    </r>
  </si>
  <si>
    <r>
      <rPr>
        <sz val="6"/>
        <rFont val="Times New Roman"/>
        <family val="1"/>
        <charset val="238"/>
      </rPr>
      <t>Ng - Number of luminous intensities in each C-plane (usually 19 or 37)</t>
    </r>
  </si>
  <si>
    <r>
      <rPr>
        <sz val="6"/>
        <rFont val="Times New Roman"/>
        <family val="1"/>
        <charset val="238"/>
      </rPr>
      <t>Ng - liczba pomiarów wartości światłości w każdej płaszczyźnie C (zwykle 19 lub 37)</t>
    </r>
  </si>
  <si>
    <r>
      <rPr>
        <sz val="6"/>
        <rFont val="Times New Roman"/>
        <family val="1"/>
        <charset val="238"/>
      </rPr>
      <t>7</t>
    </r>
  </si>
  <si>
    <r>
      <rPr>
        <sz val="6"/>
        <rFont val="Times New Roman"/>
        <family val="1"/>
        <charset val="238"/>
      </rPr>
      <t>Dg - Distance between luminous intensities per C-plane (Dg = 0 for non-equidistantly available luminous intensities in C-planes)</t>
    </r>
  </si>
  <si>
    <r>
      <rPr>
        <sz val="6"/>
        <rFont val="Times New Roman"/>
        <family val="1"/>
        <charset val="238"/>
      </rPr>
      <t>Dg - Odstęp między wartości światłości w płaszczyznach C (Dg = 0 dla nierównomiernie rozłożonych światłości w płaszczyznach C)</t>
    </r>
  </si>
  <si>
    <r>
      <rPr>
        <sz val="6"/>
        <rFont val="Times New Roman"/>
        <family val="1"/>
        <charset val="238"/>
      </rPr>
      <t>8</t>
    </r>
  </si>
  <si>
    <r>
      <rPr>
        <sz val="6"/>
        <rFont val="Times New Roman"/>
        <family val="1"/>
        <charset val="238"/>
      </rPr>
      <t>Measurement report number</t>
    </r>
  </si>
  <si>
    <r>
      <rPr>
        <sz val="6"/>
        <rFont val="Times New Roman"/>
        <family val="1"/>
        <charset val="238"/>
      </rPr>
      <t>Numer raportu pomiarowego</t>
    </r>
  </si>
  <si>
    <r>
      <rPr>
        <sz val="6"/>
        <rFont val="Times New Roman"/>
        <family val="1"/>
        <charset val="238"/>
      </rPr>
      <t>9</t>
    </r>
  </si>
  <si>
    <r>
      <rPr>
        <sz val="6"/>
        <rFont val="Times New Roman"/>
        <family val="1"/>
        <charset val="238"/>
      </rPr>
      <t>Luminaire name</t>
    </r>
  </si>
  <si>
    <r>
      <rPr>
        <sz val="6"/>
        <rFont val="Times New Roman"/>
        <family val="1"/>
        <charset val="238"/>
      </rPr>
      <t>Nazwa oprawy</t>
    </r>
  </si>
  <si>
    <r>
      <rPr>
        <sz val="6"/>
        <rFont val="Times New Roman"/>
        <family val="1"/>
        <charset val="238"/>
      </rPr>
      <t>10</t>
    </r>
  </si>
  <si>
    <r>
      <rPr>
        <sz val="6"/>
        <rFont val="Times New Roman"/>
        <family val="1"/>
        <charset val="238"/>
      </rPr>
      <t>Luminaire number</t>
    </r>
  </si>
  <si>
    <r>
      <rPr>
        <sz val="6"/>
        <rFont val="Times New Roman"/>
        <family val="1"/>
        <charset val="238"/>
      </rPr>
      <t>Numer (Kod) oprawy</t>
    </r>
  </si>
  <si>
    <r>
      <rPr>
        <sz val="6"/>
        <rFont val="Times New Roman"/>
        <family val="1"/>
        <charset val="238"/>
      </rPr>
      <t>11</t>
    </r>
  </si>
  <si>
    <r>
      <rPr>
        <sz val="6"/>
        <rFont val="Times New Roman"/>
        <family val="1"/>
        <charset val="238"/>
      </rPr>
      <t>File name</t>
    </r>
  </si>
  <si>
    <r>
      <rPr>
        <sz val="6"/>
        <rFont val="Times New Roman"/>
        <family val="1"/>
        <charset val="238"/>
      </rPr>
      <t>Nazwa pliku</t>
    </r>
  </si>
  <si>
    <r>
      <rPr>
        <sz val="6"/>
        <rFont val="Times New Roman"/>
        <family val="1"/>
        <charset val="238"/>
      </rPr>
      <t>12</t>
    </r>
  </si>
  <si>
    <r>
      <rPr>
        <sz val="6"/>
        <rFont val="Times New Roman"/>
        <family val="1"/>
        <charset val="238"/>
      </rPr>
      <t>Date/user</t>
    </r>
  </si>
  <si>
    <r>
      <rPr>
        <sz val="6"/>
        <rFont val="Times New Roman"/>
        <family val="1"/>
        <charset val="238"/>
      </rPr>
      <t>Data / użytkownik</t>
    </r>
  </si>
  <si>
    <r>
      <rPr>
        <sz val="6"/>
        <rFont val="Times New Roman"/>
        <family val="1"/>
        <charset val="238"/>
      </rPr>
      <t>13</t>
    </r>
  </si>
  <si>
    <r>
      <rPr>
        <sz val="6"/>
        <rFont val="Times New Roman"/>
        <family val="1"/>
        <charset val="238"/>
      </rPr>
      <t>Length/diameter of luminaire (mm)</t>
    </r>
  </si>
  <si>
    <r>
      <rPr>
        <sz val="6"/>
        <rFont val="Times New Roman"/>
        <family val="1"/>
        <charset val="238"/>
      </rPr>
      <t>Długość / średnica oprawy (mm)</t>
    </r>
  </si>
  <si>
    <r>
      <rPr>
        <sz val="6"/>
        <rFont val="Times New Roman"/>
        <family val="1"/>
        <charset val="238"/>
      </rPr>
      <t>14</t>
    </r>
  </si>
  <si>
    <r>
      <rPr>
        <sz val="6"/>
        <rFont val="Times New Roman"/>
        <family val="1"/>
        <charset val="238"/>
      </rPr>
      <t>b - Width of luminaire (mm) (b = 0 for circular luminaire)</t>
    </r>
  </si>
  <si>
    <r>
      <rPr>
        <sz val="6"/>
        <rFont val="Times New Roman"/>
        <family val="1"/>
        <charset val="238"/>
      </rPr>
      <t>b - Szerokość oprawy (mm) (b = 0 dla oprawy okrągłej)</t>
    </r>
  </si>
  <si>
    <r>
      <rPr>
        <sz val="6"/>
        <rFont val="Times New Roman"/>
        <family val="1"/>
        <charset val="238"/>
      </rPr>
      <t>15</t>
    </r>
  </si>
  <si>
    <r>
      <rPr>
        <sz val="6"/>
        <rFont val="Times New Roman"/>
        <family val="1"/>
        <charset val="238"/>
      </rPr>
      <t>Height of luminaire (mm)</t>
    </r>
  </si>
  <si>
    <r>
      <rPr>
        <sz val="6"/>
        <rFont val="Times New Roman"/>
        <family val="1"/>
        <charset val="238"/>
      </rPr>
      <t>Wysokość oprawy (mm)</t>
    </r>
  </si>
  <si>
    <r>
      <rPr>
        <sz val="6"/>
        <rFont val="Times New Roman"/>
        <family val="1"/>
        <charset val="238"/>
      </rPr>
      <t>16</t>
    </r>
  </si>
  <si>
    <r>
      <rPr>
        <sz val="6"/>
        <rFont val="Times New Roman"/>
        <family val="1"/>
        <charset val="238"/>
      </rPr>
      <t>Length/diameter of luminous area (mm)</t>
    </r>
  </si>
  <si>
    <r>
      <rPr>
        <sz val="6"/>
        <rFont val="Times New Roman"/>
        <family val="1"/>
        <charset val="238"/>
      </rPr>
      <t>Długość / średnica świecącego obszaru (mm)</t>
    </r>
  </si>
  <si>
    <r>
      <rPr>
        <sz val="6"/>
        <rFont val="Times New Roman"/>
        <family val="1"/>
        <charset val="238"/>
      </rPr>
      <t>17</t>
    </r>
  </si>
  <si>
    <r>
      <rPr>
        <sz val="6"/>
        <rFont val="Times New Roman"/>
        <family val="1"/>
        <charset val="238"/>
      </rPr>
      <t>b1 - Width of luminous area (mm) (b1 = 0 for circular luminous area of luminaire)</t>
    </r>
  </si>
  <si>
    <r>
      <rPr>
        <sz val="6"/>
        <rFont val="Times New Roman"/>
        <family val="1"/>
        <charset val="238"/>
      </rPr>
      <t>b1 - Szerokość powierzchni świecącej (mm) (b1 = 0 dla okrągłej powierzchni świetlnej oprawy)</t>
    </r>
  </si>
  <si>
    <r>
      <rPr>
        <sz val="6"/>
        <rFont val="Times New Roman"/>
        <family val="1"/>
        <charset val="238"/>
      </rPr>
      <t>18</t>
    </r>
  </si>
  <si>
    <r>
      <rPr>
        <sz val="6"/>
        <rFont val="Times New Roman"/>
        <family val="1"/>
        <charset val="238"/>
      </rPr>
      <t>Height of luminous area C0-plane (mm)</t>
    </r>
  </si>
  <si>
    <r>
      <rPr>
        <sz val="6"/>
        <rFont val="Times New Roman"/>
        <family val="1"/>
        <charset val="238"/>
      </rPr>
      <t>Wysokość obszaru świecącego C0 (mm)</t>
    </r>
  </si>
  <si>
    <r>
      <rPr>
        <sz val="6"/>
        <rFont val="Times New Roman"/>
        <family val="1"/>
        <charset val="238"/>
      </rPr>
      <t>19</t>
    </r>
  </si>
  <si>
    <r>
      <rPr>
        <sz val="6"/>
        <rFont val="Times New Roman"/>
        <family val="1"/>
        <charset val="238"/>
      </rPr>
      <t>Height of luminous area C90-plane (mm)</t>
    </r>
  </si>
  <si>
    <r>
      <rPr>
        <sz val="6"/>
        <rFont val="Times New Roman"/>
        <family val="1"/>
        <charset val="238"/>
      </rPr>
      <t>Wysokość obszaru świecącego C90 (mm)</t>
    </r>
  </si>
  <si>
    <r>
      <rPr>
        <sz val="6"/>
        <rFont val="Times New Roman"/>
        <family val="1"/>
        <charset val="238"/>
      </rPr>
      <t>20</t>
    </r>
  </si>
  <si>
    <r>
      <rPr>
        <sz val="6"/>
        <rFont val="Times New Roman"/>
        <family val="1"/>
        <charset val="238"/>
      </rPr>
      <t>Height of luminous area C180-plane (mm)</t>
    </r>
  </si>
  <si>
    <r>
      <rPr>
        <sz val="6"/>
        <rFont val="Times New Roman"/>
        <family val="1"/>
        <charset val="238"/>
      </rPr>
      <t>Wysokość obszaru świecącego C180 (mm)</t>
    </r>
  </si>
  <si>
    <r>
      <rPr>
        <sz val="6"/>
        <rFont val="Times New Roman"/>
        <family val="1"/>
        <charset val="238"/>
      </rPr>
      <t>21</t>
    </r>
  </si>
  <si>
    <r>
      <rPr>
        <sz val="6"/>
        <rFont val="Times New Roman"/>
        <family val="1"/>
        <charset val="238"/>
      </rPr>
      <t>Height of luminous area C270-plane (mm)</t>
    </r>
  </si>
  <si>
    <r>
      <rPr>
        <sz val="6"/>
        <rFont val="Times New Roman"/>
        <family val="1"/>
        <charset val="238"/>
      </rPr>
      <t>Wysokość obszaru świecącego C270 (mm)</t>
    </r>
  </si>
  <si>
    <r>
      <rPr>
        <sz val="6"/>
        <rFont val="Times New Roman"/>
        <family val="1"/>
        <charset val="238"/>
      </rPr>
      <t>22</t>
    </r>
  </si>
  <si>
    <r>
      <rPr>
        <sz val="6"/>
        <rFont val="Times New Roman"/>
        <family val="1"/>
        <charset val="238"/>
      </rPr>
      <t>DFF - Downward flux fraction (%)</t>
    </r>
  </si>
  <si>
    <r>
      <rPr>
        <sz val="6"/>
        <rFont val="Times New Roman"/>
        <family val="1"/>
        <charset val="238"/>
      </rPr>
      <t>DFF - procent strumienia świetlengo wypromieniowana w dół (%)</t>
    </r>
  </si>
  <si>
    <r>
      <rPr>
        <sz val="6"/>
        <rFont val="Times New Roman"/>
        <family val="1"/>
        <charset val="238"/>
      </rPr>
      <t>23</t>
    </r>
  </si>
  <si>
    <r>
      <rPr>
        <sz val="6"/>
        <rFont val="Times New Roman"/>
        <family val="1"/>
        <charset val="238"/>
      </rPr>
      <t>LORL - Light output ratio luminaire (%)</t>
    </r>
  </si>
  <si>
    <r>
      <rPr>
        <sz val="6"/>
        <rFont val="Times New Roman"/>
        <family val="1"/>
        <charset val="238"/>
      </rPr>
      <t>LORL - współczynnik sprawności świetlenej oprawy (%)</t>
    </r>
  </si>
  <si>
    <r>
      <rPr>
        <sz val="6"/>
        <rFont val="Times New Roman"/>
        <family val="1"/>
        <charset val="238"/>
      </rPr>
      <t>24</t>
    </r>
  </si>
  <si>
    <r>
      <rPr>
        <sz val="6"/>
        <rFont val="Times New Roman"/>
        <family val="1"/>
        <charset val="238"/>
      </rPr>
      <t>Conversion factor for luminous intensities (depending on measurement)</t>
    </r>
  </si>
  <si>
    <r>
      <rPr>
        <sz val="6"/>
        <rFont val="Times New Roman"/>
        <family val="1"/>
        <charset val="238"/>
      </rPr>
      <t>Współczynnik przeliczeniowy dla wartości światłości (zależny od sposobu od pomiaru)</t>
    </r>
  </si>
  <si>
    <r>
      <rPr>
        <sz val="6"/>
        <rFont val="Times New Roman"/>
        <family val="1"/>
        <charset val="238"/>
      </rPr>
      <t>25</t>
    </r>
  </si>
  <si>
    <r>
      <rPr>
        <sz val="6"/>
        <rFont val="Times New Roman"/>
        <family val="1"/>
        <charset val="238"/>
      </rPr>
      <t>Tilt of luminaire during measurement (road lighting luminaires)</t>
    </r>
  </si>
  <si>
    <r>
      <rPr>
        <sz val="6"/>
        <rFont val="Times New Roman"/>
        <family val="1"/>
        <charset val="238"/>
      </rPr>
      <t>Pochylenie oprawy podczas pomiaru (oprawy drogowe)</t>
    </r>
  </si>
  <si>
    <r>
      <rPr>
        <sz val="6"/>
        <rFont val="Times New Roman"/>
        <family val="1"/>
        <charset val="238"/>
      </rPr>
      <t>26</t>
    </r>
  </si>
  <si>
    <r>
      <rPr>
        <sz val="6"/>
        <rFont val="Times New Roman"/>
        <family val="1"/>
        <charset val="238"/>
      </rPr>
      <t>n - Number of standard sets of lamps (optional, also extendable on company-specific basis)</t>
    </r>
  </si>
  <si>
    <r>
      <rPr>
        <sz val="6"/>
        <rFont val="Times New Roman"/>
        <family val="1"/>
        <charset val="238"/>
      </rPr>
      <t>n - Liczba standardowej ilości źródeł (opcjonalnie, z możliwością rozszerzenia w zależności od firmy)</t>
    </r>
  </si>
  <si>
    <r>
      <rPr>
        <sz val="6"/>
        <rFont val="Times New Roman"/>
        <family val="1"/>
        <charset val="238"/>
      </rPr>
      <t>W przypadku fotometrii absolutnej wartość ta wynosi 1</t>
    </r>
  </si>
  <si>
    <r>
      <rPr>
        <sz val="6"/>
        <rFont val="Times New Roman"/>
        <family val="1"/>
        <charset val="238"/>
      </rPr>
      <t>26a</t>
    </r>
  </si>
  <si>
    <r>
      <rPr>
        <sz val="6"/>
        <rFont val="Times New Roman"/>
        <family val="1"/>
        <charset val="238"/>
      </rPr>
      <t>Number of lamps</t>
    </r>
  </si>
  <si>
    <r>
      <rPr>
        <sz val="6"/>
        <rFont val="Times New Roman"/>
        <family val="1"/>
        <charset val="238"/>
      </rPr>
      <t>Liczba źródeł</t>
    </r>
  </si>
  <si>
    <r>
      <rPr>
        <sz val="6"/>
        <rFont val="Times New Roman"/>
        <family val="1"/>
        <charset val="238"/>
      </rPr>
      <t>n * 4</t>
    </r>
  </si>
  <si>
    <r>
      <rPr>
        <sz val="6"/>
        <rFont val="Times New Roman"/>
        <family val="1"/>
        <charset val="238"/>
      </rPr>
      <t>W przypadku fotometrii absolutnej liczba jest ujemna</t>
    </r>
  </si>
  <si>
    <r>
      <rPr>
        <sz val="6"/>
        <rFont val="Times New Roman"/>
        <family val="1"/>
        <charset val="238"/>
      </rPr>
      <t>26b</t>
    </r>
  </si>
  <si>
    <r>
      <rPr>
        <sz val="6"/>
        <rFont val="Times New Roman"/>
        <family val="1"/>
        <charset val="238"/>
      </rPr>
      <t>Type of lamps</t>
    </r>
  </si>
  <si>
    <r>
      <rPr>
        <sz val="6"/>
        <rFont val="Times New Roman"/>
        <family val="1"/>
        <charset val="238"/>
      </rPr>
      <t>Rodzaj źródła</t>
    </r>
  </si>
  <si>
    <r>
      <rPr>
        <sz val="6"/>
        <rFont val="Times New Roman"/>
        <family val="1"/>
        <charset val="238"/>
      </rPr>
      <t>n * 24</t>
    </r>
  </si>
  <si>
    <r>
      <rPr>
        <sz val="6"/>
        <rFont val="Times New Roman"/>
        <family val="1"/>
        <charset val="238"/>
      </rPr>
      <t>26c</t>
    </r>
  </si>
  <si>
    <r>
      <rPr>
        <sz val="6"/>
        <rFont val="Times New Roman"/>
        <family val="1"/>
        <charset val="238"/>
      </rPr>
      <t>Total luminous flux of lamps (lm)</t>
    </r>
  </si>
  <si>
    <r>
      <rPr>
        <sz val="6"/>
        <rFont val="Times New Roman"/>
        <family val="1"/>
        <charset val="238"/>
      </rPr>
      <t>Całkowity strumień świetlny źródeł (lm)</t>
    </r>
  </si>
  <si>
    <r>
      <rPr>
        <sz val="6"/>
        <rFont val="Times New Roman"/>
        <family val="1"/>
        <charset val="238"/>
      </rPr>
      <t>n * 12</t>
    </r>
  </si>
  <si>
    <r>
      <rPr>
        <sz val="6"/>
        <rFont val="Times New Roman"/>
        <family val="1"/>
        <charset val="238"/>
      </rPr>
      <t>W przypadku fotometrii absolutnej to pole to całkowity strumień świetlny oprawy</t>
    </r>
  </si>
  <si>
    <r>
      <rPr>
        <sz val="6"/>
        <rFont val="Times New Roman"/>
        <family val="1"/>
        <charset val="238"/>
      </rPr>
      <t>26d</t>
    </r>
  </si>
  <si>
    <r>
      <rPr>
        <sz val="6"/>
        <rFont val="Times New Roman"/>
        <family val="1"/>
        <charset val="238"/>
      </rPr>
      <t>Color appearance / color temperature of lamps</t>
    </r>
  </si>
  <si>
    <r>
      <rPr>
        <sz val="6"/>
        <rFont val="Times New Roman"/>
        <family val="1"/>
        <charset val="238"/>
      </rPr>
      <t>Barwa światła / temperatura barwowa źródła</t>
    </r>
  </si>
  <si>
    <r>
      <rPr>
        <sz val="6"/>
        <rFont val="Times New Roman"/>
        <family val="1"/>
        <charset val="238"/>
      </rPr>
      <t>n * 16</t>
    </r>
  </si>
  <si>
    <r>
      <rPr>
        <sz val="6"/>
        <rFont val="Times New Roman"/>
        <family val="1"/>
        <charset val="238"/>
      </rPr>
      <t>26e</t>
    </r>
  </si>
  <si>
    <r>
      <rPr>
        <sz val="6"/>
        <rFont val="Times New Roman"/>
        <family val="1"/>
        <charset val="238"/>
      </rPr>
      <t>Color rendering group / color rendering index</t>
    </r>
  </si>
  <si>
    <r>
      <rPr>
        <sz val="6"/>
        <rFont val="Times New Roman"/>
        <family val="1"/>
        <charset val="238"/>
      </rPr>
      <t>Grupa oddawania barw / współczynnik oddawania barw</t>
    </r>
  </si>
  <si>
    <r>
      <rPr>
        <sz val="6"/>
        <rFont val="Times New Roman"/>
        <family val="1"/>
        <charset val="238"/>
      </rPr>
      <t>n * 6</t>
    </r>
  </si>
  <si>
    <r>
      <rPr>
        <sz val="6"/>
        <rFont val="Times New Roman"/>
        <family val="1"/>
        <charset val="238"/>
      </rPr>
      <t>26f</t>
    </r>
  </si>
  <si>
    <r>
      <rPr>
        <sz val="6"/>
        <rFont val="Times New Roman"/>
        <family val="1"/>
        <charset val="238"/>
      </rPr>
      <t>Wattage including ballast (W)</t>
    </r>
  </si>
  <si>
    <r>
      <rPr>
        <sz val="6"/>
        <rFont val="Times New Roman"/>
        <family val="1"/>
        <charset val="238"/>
      </rPr>
      <t>Moc ze statecznikiem (W)</t>
    </r>
  </si>
  <si>
    <r>
      <rPr>
        <sz val="6"/>
        <rFont val="Times New Roman"/>
        <family val="1"/>
        <charset val="238"/>
      </rPr>
      <t>n * 8</t>
    </r>
  </si>
  <si>
    <r>
      <rPr>
        <sz val="6"/>
        <rFont val="Times New Roman"/>
        <family val="1"/>
        <charset val="238"/>
      </rPr>
      <t>27</t>
    </r>
  </si>
  <si>
    <r>
      <rPr>
        <sz val="6"/>
        <rFont val="Times New Roman"/>
        <family val="1"/>
        <charset val="238"/>
      </rPr>
      <t>DR - Direct ratios for room indices k = 0.6 ... 5 (for determination of luminaire numbers according to utilization factor method)</t>
    </r>
  </si>
  <si>
    <r>
      <rPr>
        <sz val="6"/>
        <rFont val="Times New Roman"/>
        <family val="1"/>
        <charset val="238"/>
      </rPr>
      <t>DR - Współczynniki bezpośrednie dla wskaźników pokojowych k = 0,6 ... 5 (do określenia ilości opraw według metody współczynnika wykorzystania pomieszczenia)</t>
    </r>
  </si>
  <si>
    <r>
      <rPr>
        <sz val="6"/>
        <rFont val="Times New Roman"/>
        <family val="1"/>
        <charset val="238"/>
      </rPr>
      <t>10 * 7</t>
    </r>
  </si>
  <si>
    <r>
      <rPr>
        <sz val="6"/>
        <rFont val="Times New Roman"/>
        <family val="1"/>
        <charset val="238"/>
      </rPr>
      <t>28</t>
    </r>
  </si>
  <si>
    <r>
      <rPr>
        <sz val="6"/>
        <rFont val="Times New Roman"/>
        <family val="1"/>
        <charset val="238"/>
      </rPr>
      <t>Angles C (beginning with 0 degrees)</t>
    </r>
  </si>
  <si>
    <r>
      <rPr>
        <sz val="6"/>
        <rFont val="Times New Roman"/>
        <family val="1"/>
        <charset val="238"/>
      </rPr>
      <t>Kąty C (zaczynając od 0 stopni)</t>
    </r>
  </si>
  <si>
    <r>
      <rPr>
        <sz val="6"/>
        <rFont val="Times New Roman"/>
        <family val="1"/>
        <charset val="238"/>
      </rPr>
      <t>Mc * 6</t>
    </r>
  </si>
  <si>
    <r>
      <rPr>
        <sz val="6"/>
        <rFont val="Times New Roman"/>
        <family val="1"/>
        <charset val="238"/>
      </rPr>
      <t>29</t>
    </r>
  </si>
  <si>
    <r>
      <rPr>
        <sz val="6"/>
        <rFont val="Times New Roman"/>
        <family val="1"/>
        <charset val="238"/>
      </rPr>
      <t>Angles G (beginning with 0 degrees)</t>
    </r>
  </si>
  <si>
    <r>
      <rPr>
        <sz val="6"/>
        <rFont val="Times New Roman"/>
        <family val="1"/>
        <charset val="238"/>
      </rPr>
      <t>Kąty G (zaczynając od 0 stopni)</t>
    </r>
  </si>
  <si>
    <r>
      <rPr>
        <sz val="6"/>
        <rFont val="Times New Roman"/>
        <family val="1"/>
        <charset val="238"/>
      </rPr>
      <t>Ng * 6</t>
    </r>
  </si>
  <si>
    <r>
      <rPr>
        <sz val="6"/>
        <rFont val="Times New Roman"/>
        <family val="1"/>
        <charset val="238"/>
      </rPr>
      <t>30</t>
    </r>
  </si>
  <si>
    <r>
      <rPr>
        <sz val="6"/>
        <rFont val="Times New Roman"/>
        <family val="1"/>
        <charset val="238"/>
      </rPr>
      <t>Luminous intensity distribution (cd/1000 lumens)</t>
    </r>
  </si>
  <si>
    <r>
      <rPr>
        <sz val="6"/>
        <rFont val="Times New Roman"/>
        <family val="1"/>
        <charset val="238"/>
      </rPr>
      <t>Rozkład światłości (cd / 1000 lumenów)</t>
    </r>
  </si>
  <si>
    <r>
      <rPr>
        <sz val="6"/>
        <rFont val="Times New Roman"/>
        <family val="1"/>
        <charset val="238"/>
      </rPr>
      <t>(Mc2 - Mc1 + 1) * Ng * 6</t>
    </r>
  </si>
  <si>
    <t>NR WARIANTU OŚWIETLENIA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</si>
</sst>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7"/>
      <name val="Times New Roman"/>
      <family val="1"/>
      <charset val="238"/>
    </font>
    <font>
      <b/>
      <sz val="6"/>
      <name val="Times New Roman"/>
      <family val="1"/>
      <charset val="238"/>
    </font>
    <font>
      <sz val="6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1" fontId="1" fillId="0" borderId="4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left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left" vertical="center"/>
    </xf>
    <xf numFmtId="1" fontId="1" fillId="0" borderId="4" xfId="0" applyNumberFormat="1" applyFont="1" applyBorder="1" applyAlignment="1">
      <alignment horizontal="left" vertical="center" wrapText="1"/>
    </xf>
    <xf numFmtId="1" fontId="1" fillId="0" borderId="3" xfId="0" applyNumberFormat="1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1" fillId="3" borderId="0" xfId="0" applyNumberFormat="1" applyFont="1" applyFill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1" fontId="1" fillId="3" borderId="6" xfId="0" applyNumberFormat="1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 vertical="center"/>
    </xf>
    <xf numFmtId="1" fontId="1" fillId="3" borderId="7" xfId="0" applyNumberFormat="1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1" fontId="1" fillId="3" borderId="9" xfId="0" applyNumberFormat="1" applyFont="1" applyFill="1" applyBorder="1" applyAlignment="1">
      <alignment horizontal="center" vertical="center"/>
    </xf>
    <xf numFmtId="1" fontId="1" fillId="3" borderId="10" xfId="0" applyNumberFormat="1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left" vertical="center"/>
    </xf>
    <xf numFmtId="1" fontId="1" fillId="0" borderId="2" xfId="0" applyNumberFormat="1" applyFont="1" applyBorder="1" applyAlignment="1">
      <alignment horizontal="left" vertical="center"/>
    </xf>
    <xf numFmtId="0" fontId="4" fillId="0" borderId="0" xfId="0" applyFont="1" applyAlignment="1">
      <alignment vertical="top"/>
    </xf>
    <xf numFmtId="0" fontId="0" fillId="0" borderId="5" xfId="0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justify"/>
    </xf>
    <xf numFmtId="0" fontId="0" fillId="0" borderId="5" xfId="0" applyBorder="1" applyAlignment="1">
      <alignment horizontal="left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left" wrapText="1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1" fontId="1" fillId="0" borderId="11" xfId="0" applyNumberFormat="1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10</xdr:col>
      <xdr:colOff>273050</xdr:colOff>
      <xdr:row>39</xdr:row>
      <xdr:rowOff>107950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9376AA2-FFE3-42F2-96B9-553433BCB4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58750"/>
          <a:ext cx="5759450" cy="6140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05"/>
  <sheetViews>
    <sheetView tabSelected="1" workbookViewId="0">
      <pane xSplit="2" topLeftCell="O1" activePane="topRight" state="frozen"/>
      <selection pane="topRight" activeCell="E4" sqref="E4:E196"/>
    </sheetView>
  </sheetViews>
  <sheetFormatPr defaultRowHeight="11.5" x14ac:dyDescent="0.25"/>
  <cols>
    <col min="1" max="1" width="14.26953125" style="8" customWidth="1"/>
    <col min="2" max="2" width="39.7265625" style="24" customWidth="1"/>
    <col min="3" max="3" width="14.81640625" style="8"/>
    <col min="4" max="5" width="16.453125" style="8"/>
    <col min="6" max="6" width="12" style="8" customWidth="1"/>
    <col min="7" max="7" width="8.7265625" style="8" customWidth="1"/>
    <col min="8" max="8" width="11.7265625" style="8" customWidth="1"/>
    <col min="9" max="9" width="15.54296875" style="8" customWidth="1"/>
    <col min="10" max="10" width="12.36328125" style="8" customWidth="1"/>
    <col min="11" max="11" width="8.7265625" style="8" customWidth="1"/>
    <col min="12" max="12" width="13.7265625" style="8" customWidth="1"/>
    <col min="13" max="13" width="13.453125" style="8" customWidth="1"/>
    <col min="14" max="14" width="14.453125" style="8" customWidth="1"/>
    <col min="15" max="15" width="25" style="8" customWidth="1"/>
    <col min="16" max="16" width="12.1796875" style="19" customWidth="1"/>
    <col min="17" max="17" width="11.36328125" style="19" customWidth="1"/>
    <col min="18" max="18" width="12.54296875" style="19" customWidth="1"/>
    <col min="19" max="19" width="10.90625" style="8" customWidth="1"/>
    <col min="20" max="20" width="11.7265625" style="8" customWidth="1"/>
    <col min="21" max="21" width="8.7265625" style="8"/>
    <col min="22" max="22" width="21" style="8" customWidth="1"/>
    <col min="23" max="23" width="13.6328125" style="8" customWidth="1"/>
    <col min="24" max="24" width="12.36328125" style="8" customWidth="1"/>
    <col min="25" max="25" width="19.1796875" style="8" customWidth="1"/>
    <col min="26" max="26" width="14.1796875" style="8" customWidth="1"/>
    <col min="27" max="27" width="16.36328125" style="8" customWidth="1"/>
    <col min="28" max="28" width="20.90625" style="8" customWidth="1"/>
    <col min="29" max="16384" width="8.7265625" style="8"/>
  </cols>
  <sheetData>
    <row r="1" spans="1:28" ht="12" thickBot="1" x14ac:dyDescent="0.3">
      <c r="V1" s="38" t="s">
        <v>34</v>
      </c>
      <c r="W1" s="38"/>
      <c r="X1" s="38"/>
      <c r="Y1" s="38"/>
      <c r="Z1" s="38"/>
      <c r="AA1" s="38"/>
      <c r="AB1" s="38"/>
    </row>
    <row r="2" spans="1:28" ht="69.5" thickBot="1" x14ac:dyDescent="0.3">
      <c r="A2" s="1" t="s">
        <v>282</v>
      </c>
      <c r="B2" s="5" t="s">
        <v>28</v>
      </c>
      <c r="C2" s="1" t="s">
        <v>29</v>
      </c>
      <c r="D2" s="1" t="s">
        <v>30</v>
      </c>
      <c r="E2" s="1" t="s">
        <v>151</v>
      </c>
      <c r="F2" s="20" t="s">
        <v>0</v>
      </c>
      <c r="G2" s="20" t="s">
        <v>1</v>
      </c>
      <c r="H2" s="20" t="s">
        <v>2</v>
      </c>
      <c r="I2" s="20" t="s">
        <v>3</v>
      </c>
      <c r="J2" s="20" t="s">
        <v>4</v>
      </c>
      <c r="K2" s="20" t="s">
        <v>5</v>
      </c>
      <c r="L2" s="20" t="s">
        <v>6</v>
      </c>
      <c r="M2" s="20" t="s">
        <v>7</v>
      </c>
      <c r="N2" s="20" t="s">
        <v>8</v>
      </c>
      <c r="O2" s="20" t="s">
        <v>9</v>
      </c>
      <c r="P2" s="21" t="s">
        <v>10</v>
      </c>
      <c r="Q2" s="21" t="s">
        <v>11</v>
      </c>
      <c r="R2" s="21" t="s">
        <v>12</v>
      </c>
      <c r="S2" s="20" t="s">
        <v>13</v>
      </c>
      <c r="T2" s="20" t="s">
        <v>14</v>
      </c>
      <c r="U2" s="20" t="s">
        <v>31</v>
      </c>
      <c r="V2" s="10" t="s">
        <v>35</v>
      </c>
      <c r="W2" s="10" t="s">
        <v>36</v>
      </c>
      <c r="X2" s="10" t="s">
        <v>37</v>
      </c>
      <c r="Y2" s="10" t="s">
        <v>38</v>
      </c>
      <c r="Z2" s="10" t="s">
        <v>39</v>
      </c>
      <c r="AA2" s="10" t="s">
        <v>40</v>
      </c>
      <c r="AB2" s="10" t="s">
        <v>41</v>
      </c>
    </row>
    <row r="3" spans="1:28" x14ac:dyDescent="0.25">
      <c r="A3" s="37">
        <v>1</v>
      </c>
      <c r="B3" s="2" t="s">
        <v>42</v>
      </c>
      <c r="C3" s="3">
        <v>5</v>
      </c>
      <c r="D3" s="3"/>
      <c r="E3" s="3">
        <f t="shared" ref="E3:E5" si="0">C3+D3</f>
        <v>5</v>
      </c>
      <c r="F3" s="22">
        <v>2</v>
      </c>
      <c r="G3" s="22">
        <v>2</v>
      </c>
      <c r="H3" s="22"/>
      <c r="I3" s="22"/>
      <c r="J3" s="22"/>
      <c r="K3" s="22" t="s">
        <v>17</v>
      </c>
      <c r="L3" s="22"/>
      <c r="M3" s="22"/>
      <c r="N3" s="22"/>
      <c r="O3" s="22" t="s">
        <v>18</v>
      </c>
      <c r="P3" s="23">
        <v>52</v>
      </c>
      <c r="Q3" s="23"/>
      <c r="R3" s="23">
        <v>1.5</v>
      </c>
      <c r="S3" s="22">
        <v>9</v>
      </c>
      <c r="T3" s="22">
        <v>0.5</v>
      </c>
      <c r="U3" s="22" t="s">
        <v>19</v>
      </c>
      <c r="V3" s="11"/>
      <c r="W3" s="11"/>
      <c r="X3" s="11">
        <f>W3*E3</f>
        <v>0</v>
      </c>
      <c r="Y3" s="11"/>
      <c r="Z3" s="11"/>
      <c r="AA3" s="11">
        <f>Z3*E3</f>
        <v>0</v>
      </c>
      <c r="AB3" s="13"/>
    </row>
    <row r="4" spans="1:28" x14ac:dyDescent="0.25">
      <c r="A4" s="36">
        <v>2</v>
      </c>
      <c r="B4" s="2" t="s">
        <v>42</v>
      </c>
      <c r="C4" s="3">
        <v>2</v>
      </c>
      <c r="D4" s="3"/>
      <c r="E4" s="3">
        <f t="shared" si="0"/>
        <v>2</v>
      </c>
      <c r="F4" s="22">
        <v>8.5</v>
      </c>
      <c r="G4" s="22">
        <v>2</v>
      </c>
      <c r="H4" s="22"/>
      <c r="I4" s="22"/>
      <c r="J4" s="22"/>
      <c r="K4" s="22" t="s">
        <v>15</v>
      </c>
      <c r="L4" s="22">
        <v>0</v>
      </c>
      <c r="M4" s="22">
        <v>3</v>
      </c>
      <c r="N4" s="22" t="s">
        <v>20</v>
      </c>
      <c r="O4" s="22" t="s">
        <v>18</v>
      </c>
      <c r="P4" s="23">
        <v>37</v>
      </c>
      <c r="Q4" s="23"/>
      <c r="R4" s="23">
        <v>4.5</v>
      </c>
      <c r="S4" s="22">
        <v>10</v>
      </c>
      <c r="T4" s="22">
        <v>2</v>
      </c>
      <c r="U4" s="22" t="s">
        <v>19</v>
      </c>
      <c r="V4" s="12"/>
      <c r="W4" s="12"/>
      <c r="X4" s="12">
        <f>W4*E4</f>
        <v>0</v>
      </c>
      <c r="Y4" s="12"/>
      <c r="Z4" s="12"/>
      <c r="AA4" s="12">
        <f>Z4*E4</f>
        <v>0</v>
      </c>
      <c r="AB4" s="14"/>
    </row>
    <row r="5" spans="1:28" x14ac:dyDescent="0.25">
      <c r="A5" s="36">
        <v>3</v>
      </c>
      <c r="B5" s="2" t="s">
        <v>42</v>
      </c>
      <c r="C5" s="3">
        <v>6</v>
      </c>
      <c r="D5" s="3"/>
      <c r="E5" s="3">
        <f t="shared" si="0"/>
        <v>6</v>
      </c>
      <c r="F5" s="22">
        <v>8.6999999999999993</v>
      </c>
      <c r="G5" s="22">
        <v>2</v>
      </c>
      <c r="H5" s="22"/>
      <c r="I5" s="22"/>
      <c r="J5" s="22"/>
      <c r="K5" s="22" t="s">
        <v>15</v>
      </c>
      <c r="L5" s="22">
        <v>0</v>
      </c>
      <c r="M5" s="22">
        <v>2</v>
      </c>
      <c r="N5" s="22" t="s">
        <v>20</v>
      </c>
      <c r="O5" s="22" t="s">
        <v>18</v>
      </c>
      <c r="P5" s="23">
        <v>37.5</v>
      </c>
      <c r="Q5" s="23"/>
      <c r="R5" s="23">
        <v>2.5</v>
      </c>
      <c r="S5" s="22">
        <v>10</v>
      </c>
      <c r="T5" s="22">
        <v>2</v>
      </c>
      <c r="U5" s="22" t="s">
        <v>19</v>
      </c>
      <c r="V5" s="12"/>
      <c r="W5" s="12"/>
      <c r="X5" s="12">
        <f t="shared" ref="X5:X68" si="1">W5*E5</f>
        <v>0</v>
      </c>
      <c r="Y5" s="12"/>
      <c r="Z5" s="12"/>
      <c r="AA5" s="12">
        <f t="shared" ref="AA5:AA68" si="2">Z5*E5</f>
        <v>0</v>
      </c>
      <c r="AB5" s="14"/>
    </row>
    <row r="6" spans="1:28" x14ac:dyDescent="0.25">
      <c r="A6" s="36">
        <v>4</v>
      </c>
      <c r="B6" s="2" t="s">
        <v>43</v>
      </c>
      <c r="C6" s="3">
        <v>6</v>
      </c>
      <c r="D6" s="3"/>
      <c r="E6" s="3">
        <f t="shared" ref="E6:E116" si="3">C6+D6</f>
        <v>6</v>
      </c>
      <c r="F6" s="22">
        <v>5</v>
      </c>
      <c r="G6" s="22">
        <v>2</v>
      </c>
      <c r="H6" s="22">
        <v>1.5</v>
      </c>
      <c r="I6" s="22" t="s">
        <v>17</v>
      </c>
      <c r="J6" s="22">
        <v>0</v>
      </c>
      <c r="K6" s="22" t="s">
        <v>21</v>
      </c>
      <c r="L6" s="22">
        <v>0</v>
      </c>
      <c r="M6" s="22">
        <v>1.5</v>
      </c>
      <c r="N6" s="22" t="s">
        <v>17</v>
      </c>
      <c r="O6" s="22" t="s">
        <v>18</v>
      </c>
      <c r="P6" s="23">
        <v>29</v>
      </c>
      <c r="Q6" s="23"/>
      <c r="R6" s="23">
        <v>1.5</v>
      </c>
      <c r="S6" s="22">
        <v>9</v>
      </c>
      <c r="T6" s="22">
        <v>1.5</v>
      </c>
      <c r="U6" s="22" t="s">
        <v>19</v>
      </c>
      <c r="V6" s="12"/>
      <c r="W6" s="12"/>
      <c r="X6" s="12">
        <f t="shared" si="1"/>
        <v>0</v>
      </c>
      <c r="Y6" s="12"/>
      <c r="Z6" s="12"/>
      <c r="AA6" s="12">
        <f t="shared" si="2"/>
        <v>0</v>
      </c>
      <c r="AB6" s="14"/>
    </row>
    <row r="7" spans="1:28" x14ac:dyDescent="0.25">
      <c r="A7" s="36">
        <v>5</v>
      </c>
      <c r="B7" s="2" t="s">
        <v>43</v>
      </c>
      <c r="C7" s="3">
        <v>3</v>
      </c>
      <c r="D7" s="3"/>
      <c r="E7" s="3">
        <f t="shared" si="3"/>
        <v>3</v>
      </c>
      <c r="F7" s="22">
        <v>5</v>
      </c>
      <c r="G7" s="22">
        <v>2</v>
      </c>
      <c r="H7" s="22"/>
      <c r="I7" s="22"/>
      <c r="J7" s="22"/>
      <c r="K7" s="22" t="s">
        <v>21</v>
      </c>
      <c r="L7" s="22">
        <v>0</v>
      </c>
      <c r="M7" s="22">
        <v>2.5</v>
      </c>
      <c r="N7" s="22" t="s">
        <v>17</v>
      </c>
      <c r="O7" s="22" t="s">
        <v>18</v>
      </c>
      <c r="P7" s="23">
        <v>32</v>
      </c>
      <c r="Q7" s="23"/>
      <c r="R7" s="23">
        <v>1</v>
      </c>
      <c r="S7" s="22">
        <v>9</v>
      </c>
      <c r="T7" s="22">
        <v>1.5</v>
      </c>
      <c r="U7" s="22" t="s">
        <v>19</v>
      </c>
      <c r="V7" s="12"/>
      <c r="W7" s="12"/>
      <c r="X7" s="12">
        <f t="shared" si="1"/>
        <v>0</v>
      </c>
      <c r="Y7" s="12"/>
      <c r="Z7" s="12"/>
      <c r="AA7" s="12">
        <f t="shared" si="2"/>
        <v>0</v>
      </c>
      <c r="AB7" s="14"/>
    </row>
    <row r="8" spans="1:28" x14ac:dyDescent="0.25">
      <c r="A8" s="36">
        <v>6</v>
      </c>
      <c r="B8" s="2" t="s">
        <v>44</v>
      </c>
      <c r="C8" s="3">
        <v>2</v>
      </c>
      <c r="D8" s="3"/>
      <c r="E8" s="3">
        <f t="shared" si="3"/>
        <v>2</v>
      </c>
      <c r="F8" s="22">
        <v>5</v>
      </c>
      <c r="G8" s="22">
        <v>2</v>
      </c>
      <c r="H8" s="22"/>
      <c r="I8" s="22"/>
      <c r="J8" s="22"/>
      <c r="K8" s="22" t="s">
        <v>21</v>
      </c>
      <c r="L8" s="22"/>
      <c r="M8" s="22"/>
      <c r="N8" s="22"/>
      <c r="O8" s="22" t="s">
        <v>18</v>
      </c>
      <c r="P8" s="23">
        <v>22</v>
      </c>
      <c r="Q8" s="23"/>
      <c r="R8" s="23">
        <v>0</v>
      </c>
      <c r="S8" s="22">
        <v>9</v>
      </c>
      <c r="T8" s="22">
        <v>1</v>
      </c>
      <c r="U8" s="22" t="s">
        <v>19</v>
      </c>
      <c r="V8" s="12"/>
      <c r="W8" s="12"/>
      <c r="X8" s="12">
        <f t="shared" si="1"/>
        <v>0</v>
      </c>
      <c r="Y8" s="12"/>
      <c r="Z8" s="12"/>
      <c r="AA8" s="12">
        <f t="shared" si="2"/>
        <v>0</v>
      </c>
      <c r="AB8" s="14"/>
    </row>
    <row r="9" spans="1:28" x14ac:dyDescent="0.25">
      <c r="A9" s="36">
        <v>7</v>
      </c>
      <c r="B9" s="2" t="s">
        <v>44</v>
      </c>
      <c r="C9" s="3">
        <v>9</v>
      </c>
      <c r="D9" s="3"/>
      <c r="E9" s="3">
        <f t="shared" si="3"/>
        <v>9</v>
      </c>
      <c r="F9" s="22">
        <v>5</v>
      </c>
      <c r="G9" s="22">
        <v>2</v>
      </c>
      <c r="H9" s="22">
        <v>1.5</v>
      </c>
      <c r="I9" s="22" t="s">
        <v>17</v>
      </c>
      <c r="J9" s="22">
        <v>0</v>
      </c>
      <c r="K9" s="22" t="s">
        <v>21</v>
      </c>
      <c r="L9" s="22"/>
      <c r="M9" s="22"/>
      <c r="N9" s="22"/>
      <c r="O9" s="22" t="s">
        <v>18</v>
      </c>
      <c r="P9" s="23">
        <v>36</v>
      </c>
      <c r="Q9" s="23"/>
      <c r="R9" s="23">
        <v>1</v>
      </c>
      <c r="S9" s="22">
        <v>9</v>
      </c>
      <c r="T9" s="22">
        <v>1.5</v>
      </c>
      <c r="U9" s="22" t="s">
        <v>19</v>
      </c>
      <c r="V9" s="12"/>
      <c r="W9" s="12"/>
      <c r="X9" s="12">
        <f t="shared" si="1"/>
        <v>0</v>
      </c>
      <c r="Y9" s="12"/>
      <c r="Z9" s="12"/>
      <c r="AA9" s="12">
        <f t="shared" si="2"/>
        <v>0</v>
      </c>
      <c r="AB9" s="14"/>
    </row>
    <row r="10" spans="1:28" x14ac:dyDescent="0.25">
      <c r="A10" s="36">
        <v>8</v>
      </c>
      <c r="B10" s="2" t="s">
        <v>45</v>
      </c>
      <c r="C10" s="3">
        <v>7</v>
      </c>
      <c r="D10" s="3"/>
      <c r="E10" s="3">
        <f t="shared" si="3"/>
        <v>7</v>
      </c>
      <c r="F10" s="22">
        <v>7.8</v>
      </c>
      <c r="G10" s="22">
        <v>2</v>
      </c>
      <c r="H10" s="22">
        <v>2.5</v>
      </c>
      <c r="I10" s="22" t="s">
        <v>17</v>
      </c>
      <c r="J10" s="22">
        <v>2</v>
      </c>
      <c r="K10" s="22" t="s">
        <v>21</v>
      </c>
      <c r="L10" s="22">
        <v>2</v>
      </c>
      <c r="M10" s="22">
        <v>2.5</v>
      </c>
      <c r="N10" s="22" t="s">
        <v>17</v>
      </c>
      <c r="O10" s="22" t="s">
        <v>18</v>
      </c>
      <c r="P10" s="23">
        <v>37</v>
      </c>
      <c r="Q10" s="23"/>
      <c r="R10" s="23">
        <v>1</v>
      </c>
      <c r="S10" s="22">
        <v>9</v>
      </c>
      <c r="T10" s="22">
        <v>0.5</v>
      </c>
      <c r="U10" s="22" t="s">
        <v>19</v>
      </c>
      <c r="V10" s="12"/>
      <c r="W10" s="12"/>
      <c r="X10" s="12">
        <f t="shared" si="1"/>
        <v>0</v>
      </c>
      <c r="Y10" s="12"/>
      <c r="Z10" s="12"/>
      <c r="AA10" s="12">
        <f t="shared" si="2"/>
        <v>0</v>
      </c>
      <c r="AB10" s="14"/>
    </row>
    <row r="11" spans="1:28" x14ac:dyDescent="0.25">
      <c r="A11" s="36">
        <v>9</v>
      </c>
      <c r="B11" s="2" t="s">
        <v>45</v>
      </c>
      <c r="C11" s="3">
        <v>5</v>
      </c>
      <c r="D11" s="3"/>
      <c r="E11" s="3">
        <f t="shared" si="3"/>
        <v>5</v>
      </c>
      <c r="F11" s="22">
        <v>8.5</v>
      </c>
      <c r="G11" s="22">
        <v>2</v>
      </c>
      <c r="H11" s="22">
        <v>2.5</v>
      </c>
      <c r="I11" s="22" t="s">
        <v>17</v>
      </c>
      <c r="J11" s="22">
        <v>1</v>
      </c>
      <c r="K11" s="22" t="s">
        <v>21</v>
      </c>
      <c r="L11" s="22"/>
      <c r="M11" s="22"/>
      <c r="N11" s="22"/>
      <c r="O11" s="22" t="s">
        <v>18</v>
      </c>
      <c r="P11" s="23">
        <v>25</v>
      </c>
      <c r="Q11" s="23"/>
      <c r="R11" s="23">
        <v>3</v>
      </c>
      <c r="S11" s="22">
        <v>9</v>
      </c>
      <c r="T11" s="22">
        <v>2</v>
      </c>
      <c r="U11" s="22" t="s">
        <v>19</v>
      </c>
      <c r="V11" s="12"/>
      <c r="W11" s="12"/>
      <c r="X11" s="12">
        <f t="shared" si="1"/>
        <v>0</v>
      </c>
      <c r="Y11" s="12"/>
      <c r="Z11" s="12"/>
      <c r="AA11" s="12">
        <f t="shared" si="2"/>
        <v>0</v>
      </c>
      <c r="AB11" s="14"/>
    </row>
    <row r="12" spans="1:28" x14ac:dyDescent="0.25">
      <c r="A12" s="36">
        <v>10</v>
      </c>
      <c r="B12" s="2" t="s">
        <v>45</v>
      </c>
      <c r="C12" s="3">
        <v>13</v>
      </c>
      <c r="D12" s="3"/>
      <c r="E12" s="3">
        <f t="shared" si="3"/>
        <v>13</v>
      </c>
      <c r="F12" s="22">
        <v>7</v>
      </c>
      <c r="G12" s="22">
        <v>2</v>
      </c>
      <c r="H12" s="22"/>
      <c r="I12" s="22"/>
      <c r="J12" s="22"/>
      <c r="K12" s="22" t="s">
        <v>21</v>
      </c>
      <c r="L12" s="22"/>
      <c r="M12" s="22"/>
      <c r="N12" s="22"/>
      <c r="O12" s="22" t="s">
        <v>18</v>
      </c>
      <c r="P12" s="23">
        <v>42</v>
      </c>
      <c r="Q12" s="23"/>
      <c r="R12" s="23">
        <v>4</v>
      </c>
      <c r="S12" s="22">
        <v>10</v>
      </c>
      <c r="T12" s="22">
        <v>1.5</v>
      </c>
      <c r="U12" s="22" t="s">
        <v>19</v>
      </c>
      <c r="V12" s="12"/>
      <c r="W12" s="12"/>
      <c r="X12" s="12">
        <f t="shared" si="1"/>
        <v>0</v>
      </c>
      <c r="Y12" s="12"/>
      <c r="Z12" s="12"/>
      <c r="AA12" s="12">
        <f t="shared" si="2"/>
        <v>0</v>
      </c>
      <c r="AB12" s="14"/>
    </row>
    <row r="13" spans="1:28" x14ac:dyDescent="0.25">
      <c r="A13" s="36">
        <v>11</v>
      </c>
      <c r="B13" s="2" t="s">
        <v>46</v>
      </c>
      <c r="C13" s="3">
        <v>4</v>
      </c>
      <c r="D13" s="3"/>
      <c r="E13" s="3">
        <f t="shared" si="3"/>
        <v>4</v>
      </c>
      <c r="F13" s="22">
        <v>4</v>
      </c>
      <c r="G13" s="22">
        <v>2</v>
      </c>
      <c r="H13" s="22">
        <v>1</v>
      </c>
      <c r="I13" s="22" t="s">
        <v>17</v>
      </c>
      <c r="J13" s="22">
        <v>0</v>
      </c>
      <c r="K13" s="22" t="s">
        <v>21</v>
      </c>
      <c r="L13" s="22">
        <v>0</v>
      </c>
      <c r="M13" s="22">
        <v>1</v>
      </c>
      <c r="N13" s="22" t="s">
        <v>17</v>
      </c>
      <c r="O13" s="22" t="s">
        <v>18</v>
      </c>
      <c r="P13" s="23">
        <v>34</v>
      </c>
      <c r="Q13" s="23"/>
      <c r="R13" s="23">
        <v>2.5</v>
      </c>
      <c r="S13" s="22">
        <v>9</v>
      </c>
      <c r="T13" s="22">
        <v>2</v>
      </c>
      <c r="U13" s="22" t="s">
        <v>19</v>
      </c>
      <c r="V13" s="12"/>
      <c r="W13" s="12"/>
      <c r="X13" s="12">
        <f t="shared" si="1"/>
        <v>0</v>
      </c>
      <c r="Y13" s="12"/>
      <c r="Z13" s="12"/>
      <c r="AA13" s="12">
        <f t="shared" si="2"/>
        <v>0</v>
      </c>
      <c r="AB13" s="14"/>
    </row>
    <row r="14" spans="1:28" x14ac:dyDescent="0.25">
      <c r="A14" s="36">
        <v>12</v>
      </c>
      <c r="B14" s="2" t="s">
        <v>47</v>
      </c>
      <c r="C14" s="3">
        <v>5</v>
      </c>
      <c r="D14" s="3"/>
      <c r="E14" s="3">
        <f t="shared" si="3"/>
        <v>5</v>
      </c>
      <c r="F14" s="22">
        <v>5</v>
      </c>
      <c r="G14" s="22">
        <v>2</v>
      </c>
      <c r="H14" s="22"/>
      <c r="I14" s="22"/>
      <c r="J14" s="22"/>
      <c r="K14" s="22" t="s">
        <v>21</v>
      </c>
      <c r="L14" s="22"/>
      <c r="M14" s="22"/>
      <c r="N14" s="22"/>
      <c r="O14" s="22" t="s">
        <v>18</v>
      </c>
      <c r="P14" s="23">
        <v>24</v>
      </c>
      <c r="Q14" s="23"/>
      <c r="R14" s="23">
        <v>1.4</v>
      </c>
      <c r="S14" s="22">
        <v>9</v>
      </c>
      <c r="T14" s="22">
        <v>2</v>
      </c>
      <c r="U14" s="22" t="s">
        <v>19</v>
      </c>
      <c r="V14" s="12"/>
      <c r="W14" s="12"/>
      <c r="X14" s="12">
        <f t="shared" si="1"/>
        <v>0</v>
      </c>
      <c r="Y14" s="12"/>
      <c r="Z14" s="12"/>
      <c r="AA14" s="12">
        <f t="shared" si="2"/>
        <v>0</v>
      </c>
      <c r="AB14" s="14"/>
    </row>
    <row r="15" spans="1:28" x14ac:dyDescent="0.25">
      <c r="A15" s="36">
        <v>13</v>
      </c>
      <c r="B15" s="2" t="s">
        <v>47</v>
      </c>
      <c r="C15" s="3">
        <v>5</v>
      </c>
      <c r="D15" s="3"/>
      <c r="E15" s="3">
        <f t="shared" si="3"/>
        <v>5</v>
      </c>
      <c r="F15" s="22">
        <v>5.9</v>
      </c>
      <c r="G15" s="22">
        <v>2</v>
      </c>
      <c r="H15" s="22">
        <v>2</v>
      </c>
      <c r="I15" s="22" t="s">
        <v>17</v>
      </c>
      <c r="J15" s="22">
        <v>0</v>
      </c>
      <c r="K15" s="22" t="s">
        <v>21</v>
      </c>
      <c r="L15" s="22">
        <v>0</v>
      </c>
      <c r="M15" s="22">
        <v>2.5</v>
      </c>
      <c r="N15" s="22" t="s">
        <v>17</v>
      </c>
      <c r="O15" s="22" t="s">
        <v>18</v>
      </c>
      <c r="P15" s="23">
        <v>22</v>
      </c>
      <c r="Q15" s="23"/>
      <c r="R15" s="23">
        <v>3</v>
      </c>
      <c r="S15" s="22">
        <v>9</v>
      </c>
      <c r="T15" s="22">
        <v>2</v>
      </c>
      <c r="U15" s="22" t="s">
        <v>19</v>
      </c>
      <c r="V15" s="12"/>
      <c r="W15" s="12"/>
      <c r="X15" s="12">
        <f t="shared" si="1"/>
        <v>0</v>
      </c>
      <c r="Y15" s="12"/>
      <c r="Z15" s="12"/>
      <c r="AA15" s="12">
        <f t="shared" si="2"/>
        <v>0</v>
      </c>
      <c r="AB15" s="14"/>
    </row>
    <row r="16" spans="1:28" x14ac:dyDescent="0.25">
      <c r="A16" s="36">
        <v>14</v>
      </c>
      <c r="B16" s="2" t="s">
        <v>47</v>
      </c>
      <c r="C16" s="3">
        <v>10</v>
      </c>
      <c r="D16" s="3"/>
      <c r="E16" s="3">
        <f t="shared" si="3"/>
        <v>10</v>
      </c>
      <c r="F16" s="22">
        <v>5</v>
      </c>
      <c r="G16" s="22">
        <v>2</v>
      </c>
      <c r="H16" s="22">
        <v>1.5</v>
      </c>
      <c r="I16" s="22" t="s">
        <v>17</v>
      </c>
      <c r="J16" s="22">
        <v>0</v>
      </c>
      <c r="K16" s="22" t="s">
        <v>21</v>
      </c>
      <c r="L16" s="22">
        <v>0</v>
      </c>
      <c r="M16" s="22">
        <v>1.5</v>
      </c>
      <c r="N16" s="22" t="s">
        <v>17</v>
      </c>
      <c r="O16" s="22" t="s">
        <v>18</v>
      </c>
      <c r="P16" s="23">
        <v>31</v>
      </c>
      <c r="Q16" s="23"/>
      <c r="R16" s="23">
        <v>0.9</v>
      </c>
      <c r="S16" s="22">
        <v>10</v>
      </c>
      <c r="T16" s="22">
        <v>1.5</v>
      </c>
      <c r="U16" s="22" t="s">
        <v>19</v>
      </c>
      <c r="V16" s="12"/>
      <c r="W16" s="12"/>
      <c r="X16" s="12">
        <f t="shared" si="1"/>
        <v>0</v>
      </c>
      <c r="Y16" s="12"/>
      <c r="Z16" s="12"/>
      <c r="AA16" s="12">
        <f t="shared" si="2"/>
        <v>0</v>
      </c>
      <c r="AB16" s="14"/>
    </row>
    <row r="17" spans="1:28" x14ac:dyDescent="0.25">
      <c r="A17" s="36">
        <v>15</v>
      </c>
      <c r="B17" s="2" t="s">
        <v>48</v>
      </c>
      <c r="C17" s="3">
        <v>7</v>
      </c>
      <c r="D17" s="3"/>
      <c r="E17" s="3">
        <f t="shared" si="3"/>
        <v>7</v>
      </c>
      <c r="F17" s="22">
        <v>5</v>
      </c>
      <c r="G17" s="22">
        <v>2</v>
      </c>
      <c r="H17" s="22"/>
      <c r="I17" s="22"/>
      <c r="J17" s="22"/>
      <c r="K17" s="22" t="s">
        <v>21</v>
      </c>
      <c r="L17" s="22">
        <v>0</v>
      </c>
      <c r="M17" s="22">
        <v>1.5</v>
      </c>
      <c r="N17" s="22" t="s">
        <v>17</v>
      </c>
      <c r="O17" s="22" t="s">
        <v>18</v>
      </c>
      <c r="P17" s="23">
        <v>32</v>
      </c>
      <c r="Q17" s="23"/>
      <c r="R17" s="23">
        <v>3.9</v>
      </c>
      <c r="S17" s="22">
        <v>8</v>
      </c>
      <c r="T17" s="22">
        <v>2</v>
      </c>
      <c r="U17" s="22" t="s">
        <v>19</v>
      </c>
      <c r="V17" s="12"/>
      <c r="W17" s="12"/>
      <c r="X17" s="12">
        <f t="shared" si="1"/>
        <v>0</v>
      </c>
      <c r="Y17" s="12"/>
      <c r="Z17" s="12"/>
      <c r="AA17" s="12">
        <f t="shared" si="2"/>
        <v>0</v>
      </c>
      <c r="AB17" s="14"/>
    </row>
    <row r="18" spans="1:28" x14ac:dyDescent="0.25">
      <c r="A18" s="36">
        <v>16</v>
      </c>
      <c r="B18" s="2" t="s">
        <v>48</v>
      </c>
      <c r="C18" s="3">
        <v>6</v>
      </c>
      <c r="D18" s="3"/>
      <c r="E18" s="3">
        <f t="shared" si="3"/>
        <v>6</v>
      </c>
      <c r="F18" s="22">
        <v>6</v>
      </c>
      <c r="G18" s="22">
        <v>2</v>
      </c>
      <c r="H18" s="22">
        <v>1.5</v>
      </c>
      <c r="I18" s="22" t="s">
        <v>17</v>
      </c>
      <c r="J18" s="22">
        <v>0</v>
      </c>
      <c r="K18" s="22" t="s">
        <v>21</v>
      </c>
      <c r="L18" s="22"/>
      <c r="M18" s="22"/>
      <c r="N18" s="22"/>
      <c r="O18" s="22" t="s">
        <v>18</v>
      </c>
      <c r="P18" s="23">
        <v>41</v>
      </c>
      <c r="Q18" s="23"/>
      <c r="R18" s="23">
        <v>1.9</v>
      </c>
      <c r="S18" s="22">
        <v>9</v>
      </c>
      <c r="T18" s="22">
        <v>1.5</v>
      </c>
      <c r="U18" s="22" t="s">
        <v>19</v>
      </c>
      <c r="V18" s="12"/>
      <c r="W18" s="12"/>
      <c r="X18" s="12">
        <f t="shared" si="1"/>
        <v>0</v>
      </c>
      <c r="Y18" s="12"/>
      <c r="Z18" s="12"/>
      <c r="AA18" s="12">
        <f t="shared" si="2"/>
        <v>0</v>
      </c>
      <c r="AB18" s="14"/>
    </row>
    <row r="19" spans="1:28" x14ac:dyDescent="0.25">
      <c r="A19" s="36">
        <v>17</v>
      </c>
      <c r="B19" s="2" t="s">
        <v>49</v>
      </c>
      <c r="C19" s="3">
        <v>6</v>
      </c>
      <c r="D19" s="3">
        <v>2</v>
      </c>
      <c r="E19" s="3">
        <f t="shared" si="3"/>
        <v>8</v>
      </c>
      <c r="F19" s="22">
        <v>4.5</v>
      </c>
      <c r="G19" s="22">
        <v>1</v>
      </c>
      <c r="H19" s="22"/>
      <c r="I19" s="22"/>
      <c r="J19" s="22"/>
      <c r="K19" s="22" t="s">
        <v>22</v>
      </c>
      <c r="L19" s="22"/>
      <c r="M19" s="22"/>
      <c r="N19" s="22"/>
      <c r="O19" s="22" t="s">
        <v>18</v>
      </c>
      <c r="P19" s="23">
        <v>46</v>
      </c>
      <c r="Q19" s="23"/>
      <c r="R19" s="23">
        <v>0.5</v>
      </c>
      <c r="S19" s="22">
        <v>9</v>
      </c>
      <c r="T19" s="22">
        <v>1.5</v>
      </c>
      <c r="U19" s="22" t="s">
        <v>19</v>
      </c>
      <c r="V19" s="12"/>
      <c r="W19" s="12"/>
      <c r="X19" s="12">
        <f t="shared" si="1"/>
        <v>0</v>
      </c>
      <c r="Y19" s="12"/>
      <c r="Z19" s="12"/>
      <c r="AA19" s="12">
        <f t="shared" si="2"/>
        <v>0</v>
      </c>
      <c r="AB19" s="14"/>
    </row>
    <row r="20" spans="1:28" x14ac:dyDescent="0.25">
      <c r="A20" s="36">
        <v>18</v>
      </c>
      <c r="B20" s="2" t="s">
        <v>49</v>
      </c>
      <c r="C20" s="3">
        <v>29</v>
      </c>
      <c r="D20" s="3">
        <v>10</v>
      </c>
      <c r="E20" s="3">
        <f t="shared" si="3"/>
        <v>39</v>
      </c>
      <c r="F20" s="22">
        <v>7.3</v>
      </c>
      <c r="G20" s="22">
        <v>2</v>
      </c>
      <c r="H20" s="22"/>
      <c r="I20" s="22"/>
      <c r="J20" s="22"/>
      <c r="K20" s="22" t="s">
        <v>21</v>
      </c>
      <c r="L20" s="22"/>
      <c r="M20" s="22"/>
      <c r="N20" s="22"/>
      <c r="O20" s="22" t="s">
        <v>18</v>
      </c>
      <c r="P20" s="23">
        <v>40</v>
      </c>
      <c r="Q20" s="23"/>
      <c r="R20" s="23">
        <v>2.2000000000000002</v>
      </c>
      <c r="S20" s="22">
        <v>9</v>
      </c>
      <c r="T20" s="22">
        <v>2</v>
      </c>
      <c r="U20" s="22" t="s">
        <v>19</v>
      </c>
      <c r="V20" s="12"/>
      <c r="W20" s="12"/>
      <c r="X20" s="12">
        <f t="shared" si="1"/>
        <v>0</v>
      </c>
      <c r="Y20" s="12"/>
      <c r="Z20" s="12"/>
      <c r="AA20" s="12">
        <f t="shared" si="2"/>
        <v>0</v>
      </c>
      <c r="AB20" s="14"/>
    </row>
    <row r="21" spans="1:28" x14ac:dyDescent="0.25">
      <c r="A21" s="36">
        <v>19</v>
      </c>
      <c r="B21" s="2" t="s">
        <v>49</v>
      </c>
      <c r="C21" s="3">
        <v>2</v>
      </c>
      <c r="D21" s="3"/>
      <c r="E21" s="3">
        <f t="shared" si="3"/>
        <v>2</v>
      </c>
      <c r="F21" s="22">
        <v>5.5</v>
      </c>
      <c r="G21" s="22">
        <v>2</v>
      </c>
      <c r="H21" s="22">
        <v>1.5</v>
      </c>
      <c r="I21" s="22" t="s">
        <v>17</v>
      </c>
      <c r="J21" s="22">
        <v>0</v>
      </c>
      <c r="K21" s="22" t="s">
        <v>21</v>
      </c>
      <c r="L21" s="22">
        <v>0</v>
      </c>
      <c r="M21" s="22">
        <v>1.5</v>
      </c>
      <c r="N21" s="22" t="s">
        <v>17</v>
      </c>
      <c r="O21" s="22" t="s">
        <v>18</v>
      </c>
      <c r="P21" s="23">
        <v>38</v>
      </c>
      <c r="Q21" s="23"/>
      <c r="R21" s="23">
        <v>2.8</v>
      </c>
      <c r="S21" s="22">
        <v>10</v>
      </c>
      <c r="T21" s="22">
        <v>2</v>
      </c>
      <c r="U21" s="22" t="s">
        <v>19</v>
      </c>
      <c r="V21" s="12"/>
      <c r="W21" s="12"/>
      <c r="X21" s="12">
        <f t="shared" si="1"/>
        <v>0</v>
      </c>
      <c r="Y21" s="12"/>
      <c r="Z21" s="12"/>
      <c r="AA21" s="12">
        <f t="shared" si="2"/>
        <v>0</v>
      </c>
      <c r="AB21" s="14"/>
    </row>
    <row r="22" spans="1:28" x14ac:dyDescent="0.25">
      <c r="A22" s="36">
        <v>20</v>
      </c>
      <c r="B22" s="2" t="s">
        <v>49</v>
      </c>
      <c r="C22" s="3">
        <v>14</v>
      </c>
      <c r="D22" s="3"/>
      <c r="E22" s="3">
        <f t="shared" si="3"/>
        <v>14</v>
      </c>
      <c r="F22" s="22">
        <v>5.5</v>
      </c>
      <c r="G22" s="22">
        <v>2</v>
      </c>
      <c r="H22" s="22"/>
      <c r="I22" s="22"/>
      <c r="J22" s="22"/>
      <c r="K22" s="22" t="s">
        <v>21</v>
      </c>
      <c r="L22" s="22">
        <v>0</v>
      </c>
      <c r="M22" s="22">
        <v>1.5</v>
      </c>
      <c r="N22" s="22" t="s">
        <v>17</v>
      </c>
      <c r="O22" s="22" t="s">
        <v>18</v>
      </c>
      <c r="P22" s="23">
        <v>30</v>
      </c>
      <c r="Q22" s="23"/>
      <c r="R22" s="23">
        <v>3.1</v>
      </c>
      <c r="S22" s="22">
        <v>9</v>
      </c>
      <c r="T22" s="22">
        <v>2</v>
      </c>
      <c r="U22" s="22" t="s">
        <v>19</v>
      </c>
      <c r="V22" s="12"/>
      <c r="W22" s="12"/>
      <c r="X22" s="12">
        <f t="shared" si="1"/>
        <v>0</v>
      </c>
      <c r="Y22" s="12"/>
      <c r="Z22" s="12"/>
      <c r="AA22" s="12">
        <f t="shared" si="2"/>
        <v>0</v>
      </c>
      <c r="AB22" s="14"/>
    </row>
    <row r="23" spans="1:28" x14ac:dyDescent="0.25">
      <c r="A23" s="36">
        <v>21</v>
      </c>
      <c r="B23" s="2" t="s">
        <v>49</v>
      </c>
      <c r="C23" s="3">
        <v>5</v>
      </c>
      <c r="D23" s="3"/>
      <c r="E23" s="3">
        <f t="shared" si="3"/>
        <v>5</v>
      </c>
      <c r="F23" s="22">
        <v>5.5</v>
      </c>
      <c r="G23" s="22">
        <v>2</v>
      </c>
      <c r="H23" s="22">
        <v>1.5</v>
      </c>
      <c r="I23" s="22" t="s">
        <v>17</v>
      </c>
      <c r="J23" s="22">
        <v>0</v>
      </c>
      <c r="K23" s="22" t="s">
        <v>21</v>
      </c>
      <c r="L23" s="22"/>
      <c r="M23" s="22"/>
      <c r="N23" s="22"/>
      <c r="O23" s="22" t="s">
        <v>18</v>
      </c>
      <c r="P23" s="23">
        <v>39</v>
      </c>
      <c r="Q23" s="23"/>
      <c r="R23" s="23">
        <v>2.2999999999999998</v>
      </c>
      <c r="S23" s="22">
        <v>9</v>
      </c>
      <c r="T23" s="22">
        <v>2</v>
      </c>
      <c r="U23" s="22" t="s">
        <v>19</v>
      </c>
      <c r="V23" s="12"/>
      <c r="W23" s="12"/>
      <c r="X23" s="12">
        <f t="shared" si="1"/>
        <v>0</v>
      </c>
      <c r="Y23" s="12"/>
      <c r="Z23" s="12"/>
      <c r="AA23" s="12">
        <f t="shared" si="2"/>
        <v>0</v>
      </c>
      <c r="AB23" s="14"/>
    </row>
    <row r="24" spans="1:28" x14ac:dyDescent="0.25">
      <c r="A24" s="36">
        <v>22</v>
      </c>
      <c r="B24" s="2" t="s">
        <v>50</v>
      </c>
      <c r="C24" s="3">
        <v>3</v>
      </c>
      <c r="D24" s="3"/>
      <c r="E24" s="3">
        <f t="shared" si="3"/>
        <v>3</v>
      </c>
      <c r="F24" s="22">
        <v>4</v>
      </c>
      <c r="G24" s="22">
        <v>1</v>
      </c>
      <c r="H24" s="22"/>
      <c r="I24" s="22"/>
      <c r="J24" s="22"/>
      <c r="K24" s="22" t="s">
        <v>16</v>
      </c>
      <c r="L24" s="22"/>
      <c r="M24" s="22"/>
      <c r="N24" s="22"/>
      <c r="O24" s="22" t="s">
        <v>18</v>
      </c>
      <c r="P24" s="23">
        <v>33</v>
      </c>
      <c r="Q24" s="23"/>
      <c r="R24" s="23">
        <v>1</v>
      </c>
      <c r="S24" s="22">
        <v>9</v>
      </c>
      <c r="T24" s="22">
        <v>1.5</v>
      </c>
      <c r="U24" s="22" t="s">
        <v>19</v>
      </c>
      <c r="V24" s="12"/>
      <c r="W24" s="12"/>
      <c r="X24" s="12">
        <f t="shared" si="1"/>
        <v>0</v>
      </c>
      <c r="Y24" s="12"/>
      <c r="Z24" s="12"/>
      <c r="AA24" s="12">
        <f t="shared" si="2"/>
        <v>0</v>
      </c>
      <c r="AB24" s="14"/>
    </row>
    <row r="25" spans="1:28" x14ac:dyDescent="0.25">
      <c r="A25" s="36">
        <v>23</v>
      </c>
      <c r="B25" s="2" t="s">
        <v>50</v>
      </c>
      <c r="C25" s="3">
        <v>17</v>
      </c>
      <c r="D25" s="3"/>
      <c r="E25" s="3">
        <f t="shared" si="3"/>
        <v>17</v>
      </c>
      <c r="F25" s="22">
        <v>6</v>
      </c>
      <c r="G25" s="22">
        <v>2</v>
      </c>
      <c r="H25" s="22">
        <v>2.5</v>
      </c>
      <c r="I25" s="22" t="s">
        <v>17</v>
      </c>
      <c r="J25" s="22">
        <v>0</v>
      </c>
      <c r="K25" s="22" t="s">
        <v>16</v>
      </c>
      <c r="L25" s="22">
        <v>1</v>
      </c>
      <c r="M25" s="22">
        <v>1.5</v>
      </c>
      <c r="N25" s="22" t="s">
        <v>17</v>
      </c>
      <c r="O25" s="22" t="s">
        <v>18</v>
      </c>
      <c r="P25" s="23">
        <v>40</v>
      </c>
      <c r="Q25" s="23"/>
      <c r="R25" s="23">
        <v>2.9</v>
      </c>
      <c r="S25" s="22">
        <v>10</v>
      </c>
      <c r="T25" s="22">
        <v>1.5</v>
      </c>
      <c r="U25" s="22" t="s">
        <v>19</v>
      </c>
      <c r="V25" s="12"/>
      <c r="W25" s="12"/>
      <c r="X25" s="12">
        <f t="shared" si="1"/>
        <v>0</v>
      </c>
      <c r="Y25" s="12"/>
      <c r="Z25" s="12"/>
      <c r="AA25" s="12">
        <f t="shared" si="2"/>
        <v>0</v>
      </c>
      <c r="AB25" s="14"/>
    </row>
    <row r="26" spans="1:28" x14ac:dyDescent="0.25">
      <c r="A26" s="36">
        <v>24</v>
      </c>
      <c r="B26" s="2" t="s">
        <v>50</v>
      </c>
      <c r="C26" s="3">
        <v>14</v>
      </c>
      <c r="D26" s="3"/>
      <c r="E26" s="3">
        <f t="shared" si="3"/>
        <v>14</v>
      </c>
      <c r="F26" s="22">
        <v>7</v>
      </c>
      <c r="G26" s="22">
        <v>2</v>
      </c>
      <c r="H26" s="22">
        <v>2.5</v>
      </c>
      <c r="I26" s="22" t="s">
        <v>17</v>
      </c>
      <c r="J26" s="22">
        <v>0</v>
      </c>
      <c r="K26" s="22" t="s">
        <v>16</v>
      </c>
      <c r="L26" s="22"/>
      <c r="M26" s="22"/>
      <c r="N26" s="22"/>
      <c r="O26" s="22" t="s">
        <v>18</v>
      </c>
      <c r="P26" s="23">
        <v>39</v>
      </c>
      <c r="Q26" s="23"/>
      <c r="R26" s="23">
        <v>2.1</v>
      </c>
      <c r="S26" s="22">
        <v>9</v>
      </c>
      <c r="T26" s="22">
        <v>2</v>
      </c>
      <c r="U26" s="22" t="s">
        <v>19</v>
      </c>
      <c r="V26" s="12"/>
      <c r="W26" s="12"/>
      <c r="X26" s="12">
        <f t="shared" si="1"/>
        <v>0</v>
      </c>
      <c r="Y26" s="12"/>
      <c r="Z26" s="12"/>
      <c r="AA26" s="12">
        <f t="shared" si="2"/>
        <v>0</v>
      </c>
      <c r="AB26" s="14"/>
    </row>
    <row r="27" spans="1:28" x14ac:dyDescent="0.25">
      <c r="A27" s="36">
        <v>25</v>
      </c>
      <c r="B27" s="2" t="s">
        <v>51</v>
      </c>
      <c r="C27" s="3">
        <v>26</v>
      </c>
      <c r="D27" s="3"/>
      <c r="E27" s="3">
        <f t="shared" si="3"/>
        <v>26</v>
      </c>
      <c r="F27" s="22">
        <v>5.9</v>
      </c>
      <c r="G27" s="22">
        <v>1</v>
      </c>
      <c r="H27" s="22"/>
      <c r="I27" s="22"/>
      <c r="J27" s="22"/>
      <c r="K27" s="22" t="s">
        <v>21</v>
      </c>
      <c r="L27" s="22"/>
      <c r="M27" s="22"/>
      <c r="N27" s="22"/>
      <c r="O27" s="22" t="s">
        <v>18</v>
      </c>
      <c r="P27" s="23">
        <v>33</v>
      </c>
      <c r="Q27" s="23"/>
      <c r="R27" s="23">
        <v>5.6</v>
      </c>
      <c r="S27" s="22">
        <v>7</v>
      </c>
      <c r="T27" s="22">
        <v>0</v>
      </c>
      <c r="U27" s="22" t="s">
        <v>23</v>
      </c>
      <c r="V27" s="12"/>
      <c r="W27" s="12"/>
      <c r="X27" s="12">
        <f t="shared" si="1"/>
        <v>0</v>
      </c>
      <c r="Y27" s="12"/>
      <c r="Z27" s="12"/>
      <c r="AA27" s="12">
        <f t="shared" si="2"/>
        <v>0</v>
      </c>
      <c r="AB27" s="14"/>
    </row>
    <row r="28" spans="1:28" x14ac:dyDescent="0.25">
      <c r="A28" s="36">
        <v>26</v>
      </c>
      <c r="B28" s="2" t="s">
        <v>52</v>
      </c>
      <c r="C28" s="3">
        <v>17</v>
      </c>
      <c r="D28" s="3"/>
      <c r="E28" s="3">
        <f t="shared" si="3"/>
        <v>17</v>
      </c>
      <c r="F28" s="22">
        <v>5</v>
      </c>
      <c r="G28" s="22">
        <v>2</v>
      </c>
      <c r="H28" s="22"/>
      <c r="I28" s="22"/>
      <c r="J28" s="22"/>
      <c r="K28" s="22" t="s">
        <v>21</v>
      </c>
      <c r="L28" s="22"/>
      <c r="M28" s="22"/>
      <c r="N28" s="22"/>
      <c r="O28" s="22" t="s">
        <v>18</v>
      </c>
      <c r="P28" s="23">
        <v>33.5</v>
      </c>
      <c r="Q28" s="23"/>
      <c r="R28" s="23">
        <v>1.7</v>
      </c>
      <c r="S28" s="22">
        <v>9</v>
      </c>
      <c r="T28" s="22">
        <v>2</v>
      </c>
      <c r="U28" s="22" t="s">
        <v>19</v>
      </c>
      <c r="V28" s="12"/>
      <c r="W28" s="12"/>
      <c r="X28" s="12">
        <f t="shared" si="1"/>
        <v>0</v>
      </c>
      <c r="Y28" s="12"/>
      <c r="Z28" s="12"/>
      <c r="AA28" s="12">
        <f t="shared" si="2"/>
        <v>0</v>
      </c>
      <c r="AB28" s="14"/>
    </row>
    <row r="29" spans="1:28" x14ac:dyDescent="0.25">
      <c r="A29" s="36">
        <v>27</v>
      </c>
      <c r="B29" s="2" t="s">
        <v>53</v>
      </c>
      <c r="C29" s="3">
        <v>2</v>
      </c>
      <c r="D29" s="3">
        <v>3</v>
      </c>
      <c r="E29" s="3">
        <f t="shared" si="3"/>
        <v>5</v>
      </c>
      <c r="F29" s="22">
        <v>4</v>
      </c>
      <c r="G29" s="22">
        <v>2</v>
      </c>
      <c r="H29" s="22"/>
      <c r="I29" s="22"/>
      <c r="J29" s="22"/>
      <c r="K29" s="22" t="s">
        <v>21</v>
      </c>
      <c r="L29" s="22">
        <v>0</v>
      </c>
      <c r="M29" s="22">
        <v>1.5</v>
      </c>
      <c r="N29" s="22" t="s">
        <v>17</v>
      </c>
      <c r="O29" s="22" t="s">
        <v>18</v>
      </c>
      <c r="P29" s="23">
        <v>34</v>
      </c>
      <c r="Q29" s="23"/>
      <c r="R29" s="23">
        <v>4</v>
      </c>
      <c r="S29" s="22">
        <v>9</v>
      </c>
      <c r="T29" s="22">
        <v>2</v>
      </c>
      <c r="U29" s="22" t="s">
        <v>19</v>
      </c>
      <c r="V29" s="12"/>
      <c r="W29" s="12"/>
      <c r="X29" s="12">
        <f t="shared" si="1"/>
        <v>0</v>
      </c>
      <c r="Y29" s="12"/>
      <c r="Z29" s="12"/>
      <c r="AA29" s="12">
        <f t="shared" si="2"/>
        <v>0</v>
      </c>
      <c r="AB29" s="14"/>
    </row>
    <row r="30" spans="1:28" x14ac:dyDescent="0.25">
      <c r="A30" s="36">
        <v>28</v>
      </c>
      <c r="B30" s="2" t="s">
        <v>53</v>
      </c>
      <c r="C30" s="3">
        <v>1</v>
      </c>
      <c r="D30" s="3">
        <v>1</v>
      </c>
      <c r="E30" s="3">
        <f t="shared" si="3"/>
        <v>2</v>
      </c>
      <c r="F30" s="22">
        <v>4</v>
      </c>
      <c r="G30" s="22">
        <v>2</v>
      </c>
      <c r="H30" s="22">
        <v>1.5</v>
      </c>
      <c r="I30" s="22" t="s">
        <v>17</v>
      </c>
      <c r="J30" s="22">
        <v>0</v>
      </c>
      <c r="K30" s="22" t="s">
        <v>21</v>
      </c>
      <c r="L30" s="22"/>
      <c r="M30" s="22"/>
      <c r="N30" s="22"/>
      <c r="O30" s="22" t="s">
        <v>18</v>
      </c>
      <c r="P30" s="23">
        <v>34</v>
      </c>
      <c r="Q30" s="23"/>
      <c r="R30" s="23">
        <v>2.5</v>
      </c>
      <c r="S30" s="22">
        <v>10</v>
      </c>
      <c r="T30" s="22">
        <v>1</v>
      </c>
      <c r="U30" s="22" t="s">
        <v>19</v>
      </c>
      <c r="V30" s="12"/>
      <c r="W30" s="12"/>
      <c r="X30" s="12">
        <f t="shared" si="1"/>
        <v>0</v>
      </c>
      <c r="Y30" s="12"/>
      <c r="Z30" s="12"/>
      <c r="AA30" s="12">
        <f t="shared" si="2"/>
        <v>0</v>
      </c>
      <c r="AB30" s="14"/>
    </row>
    <row r="31" spans="1:28" x14ac:dyDescent="0.25">
      <c r="A31" s="36">
        <v>29</v>
      </c>
      <c r="B31" s="2" t="s">
        <v>53</v>
      </c>
      <c r="C31" s="3">
        <v>17</v>
      </c>
      <c r="D31" s="3">
        <v>11</v>
      </c>
      <c r="E31" s="3">
        <f t="shared" si="3"/>
        <v>28</v>
      </c>
      <c r="F31" s="22">
        <v>4</v>
      </c>
      <c r="G31" s="22">
        <v>2</v>
      </c>
      <c r="H31" s="22"/>
      <c r="I31" s="22"/>
      <c r="J31" s="22"/>
      <c r="K31" s="22" t="s">
        <v>21</v>
      </c>
      <c r="L31" s="22"/>
      <c r="M31" s="22"/>
      <c r="N31" s="22"/>
      <c r="O31" s="22" t="s">
        <v>18</v>
      </c>
      <c r="P31" s="23">
        <v>40</v>
      </c>
      <c r="Q31" s="23"/>
      <c r="R31" s="23">
        <v>2.2999999999999998</v>
      </c>
      <c r="S31" s="22">
        <v>9</v>
      </c>
      <c r="T31" s="22">
        <v>2</v>
      </c>
      <c r="U31" s="22" t="s">
        <v>19</v>
      </c>
      <c r="V31" s="12"/>
      <c r="W31" s="12"/>
      <c r="X31" s="12">
        <f t="shared" si="1"/>
        <v>0</v>
      </c>
      <c r="Y31" s="12"/>
      <c r="Z31" s="12"/>
      <c r="AA31" s="12">
        <f t="shared" si="2"/>
        <v>0</v>
      </c>
      <c r="AB31" s="14"/>
    </row>
    <row r="32" spans="1:28" x14ac:dyDescent="0.25">
      <c r="A32" s="36">
        <v>30</v>
      </c>
      <c r="B32" s="2" t="s">
        <v>53</v>
      </c>
      <c r="C32" s="3">
        <v>24</v>
      </c>
      <c r="D32" s="3">
        <v>17</v>
      </c>
      <c r="E32" s="3">
        <f t="shared" si="3"/>
        <v>41</v>
      </c>
      <c r="F32" s="22">
        <v>5</v>
      </c>
      <c r="G32" s="22">
        <v>2</v>
      </c>
      <c r="H32" s="22"/>
      <c r="I32" s="22"/>
      <c r="J32" s="22"/>
      <c r="K32" s="22" t="s">
        <v>21</v>
      </c>
      <c r="L32" s="22"/>
      <c r="M32" s="22"/>
      <c r="N32" s="22"/>
      <c r="O32" s="22" t="s">
        <v>18</v>
      </c>
      <c r="P32" s="23">
        <v>41</v>
      </c>
      <c r="Q32" s="23"/>
      <c r="R32" s="23">
        <v>2.6</v>
      </c>
      <c r="S32" s="22">
        <v>10</v>
      </c>
      <c r="T32" s="22">
        <v>2</v>
      </c>
      <c r="U32" s="22" t="s">
        <v>19</v>
      </c>
      <c r="V32" s="12"/>
      <c r="W32" s="12"/>
      <c r="X32" s="12">
        <f t="shared" si="1"/>
        <v>0</v>
      </c>
      <c r="Y32" s="12"/>
      <c r="Z32" s="12"/>
      <c r="AA32" s="12">
        <f t="shared" si="2"/>
        <v>0</v>
      </c>
      <c r="AB32" s="14"/>
    </row>
    <row r="33" spans="1:28" x14ac:dyDescent="0.25">
      <c r="A33" s="36">
        <v>31</v>
      </c>
      <c r="B33" s="2" t="s">
        <v>53</v>
      </c>
      <c r="C33" s="3">
        <v>22</v>
      </c>
      <c r="D33" s="3">
        <v>13</v>
      </c>
      <c r="E33" s="3">
        <f t="shared" si="3"/>
        <v>35</v>
      </c>
      <c r="F33" s="22">
        <v>6</v>
      </c>
      <c r="G33" s="22">
        <v>2</v>
      </c>
      <c r="H33" s="22"/>
      <c r="I33" s="22"/>
      <c r="J33" s="22"/>
      <c r="K33" s="22" t="s">
        <v>21</v>
      </c>
      <c r="L33" s="22"/>
      <c r="M33" s="22"/>
      <c r="N33" s="22"/>
      <c r="O33" s="22" t="s">
        <v>18</v>
      </c>
      <c r="P33" s="23">
        <v>42.5</v>
      </c>
      <c r="Q33" s="23"/>
      <c r="R33" s="23">
        <v>3.9</v>
      </c>
      <c r="S33" s="22">
        <v>9</v>
      </c>
      <c r="T33" s="22">
        <v>2</v>
      </c>
      <c r="U33" s="22" t="s">
        <v>19</v>
      </c>
      <c r="V33" s="12"/>
      <c r="W33" s="12"/>
      <c r="X33" s="12">
        <f t="shared" si="1"/>
        <v>0</v>
      </c>
      <c r="Y33" s="12"/>
      <c r="Z33" s="12"/>
      <c r="AA33" s="12">
        <f t="shared" si="2"/>
        <v>0</v>
      </c>
      <c r="AB33" s="14"/>
    </row>
    <row r="34" spans="1:28" x14ac:dyDescent="0.25">
      <c r="A34" s="36">
        <v>32</v>
      </c>
      <c r="B34" s="2" t="s">
        <v>54</v>
      </c>
      <c r="C34" s="3">
        <v>3</v>
      </c>
      <c r="D34" s="3"/>
      <c r="E34" s="3">
        <f t="shared" si="3"/>
        <v>3</v>
      </c>
      <c r="F34" s="22">
        <v>5</v>
      </c>
      <c r="G34" s="22">
        <v>2</v>
      </c>
      <c r="H34" s="22"/>
      <c r="I34" s="22"/>
      <c r="J34" s="22"/>
      <c r="K34" s="22" t="s">
        <v>32</v>
      </c>
      <c r="L34" s="22"/>
      <c r="M34" s="22"/>
      <c r="N34" s="22"/>
      <c r="O34" s="22" t="s">
        <v>18</v>
      </c>
      <c r="P34" s="23">
        <v>25</v>
      </c>
      <c r="Q34" s="23"/>
      <c r="R34" s="23">
        <v>0.5</v>
      </c>
      <c r="S34" s="22">
        <v>4</v>
      </c>
      <c r="T34" s="22">
        <v>0</v>
      </c>
      <c r="U34" s="22" t="s">
        <v>24</v>
      </c>
      <c r="V34" s="12"/>
      <c r="W34" s="12"/>
      <c r="X34" s="12">
        <f t="shared" si="1"/>
        <v>0</v>
      </c>
      <c r="Y34" s="12"/>
      <c r="Z34" s="12"/>
      <c r="AA34" s="12">
        <f t="shared" si="2"/>
        <v>0</v>
      </c>
      <c r="AB34" s="14"/>
    </row>
    <row r="35" spans="1:28" x14ac:dyDescent="0.25">
      <c r="A35" s="36">
        <v>33</v>
      </c>
      <c r="B35" s="2" t="s">
        <v>55</v>
      </c>
      <c r="C35" s="3">
        <v>9</v>
      </c>
      <c r="D35" s="3">
        <v>1</v>
      </c>
      <c r="E35" s="3">
        <f t="shared" si="3"/>
        <v>10</v>
      </c>
      <c r="F35" s="22">
        <v>3</v>
      </c>
      <c r="G35" s="22">
        <v>1</v>
      </c>
      <c r="H35" s="22"/>
      <c r="I35" s="22"/>
      <c r="J35" s="22"/>
      <c r="K35" s="22" t="s">
        <v>21</v>
      </c>
      <c r="L35" s="22"/>
      <c r="M35" s="22"/>
      <c r="N35" s="22"/>
      <c r="O35" s="22" t="s">
        <v>18</v>
      </c>
      <c r="P35" s="23">
        <v>31.502199999999998</v>
      </c>
      <c r="Q35" s="23"/>
      <c r="R35" s="23">
        <v>2.7</v>
      </c>
      <c r="S35" s="22">
        <v>9</v>
      </c>
      <c r="T35" s="22">
        <v>2</v>
      </c>
      <c r="U35" s="22" t="s">
        <v>19</v>
      </c>
      <c r="V35" s="12"/>
      <c r="W35" s="12"/>
      <c r="X35" s="12">
        <f t="shared" si="1"/>
        <v>0</v>
      </c>
      <c r="Y35" s="12"/>
      <c r="Z35" s="12"/>
      <c r="AA35" s="12">
        <f t="shared" si="2"/>
        <v>0</v>
      </c>
      <c r="AB35" s="14"/>
    </row>
    <row r="36" spans="1:28" x14ac:dyDescent="0.25">
      <c r="A36" s="36">
        <v>34</v>
      </c>
      <c r="B36" s="2" t="s">
        <v>55</v>
      </c>
      <c r="C36" s="3">
        <v>11</v>
      </c>
      <c r="D36" s="3">
        <v>8</v>
      </c>
      <c r="E36" s="3">
        <f t="shared" si="3"/>
        <v>19</v>
      </c>
      <c r="F36" s="22">
        <v>5</v>
      </c>
      <c r="G36" s="22">
        <v>2</v>
      </c>
      <c r="H36" s="22"/>
      <c r="I36" s="22"/>
      <c r="J36" s="22"/>
      <c r="K36" s="22" t="s">
        <v>21</v>
      </c>
      <c r="L36" s="22"/>
      <c r="M36" s="22"/>
      <c r="N36" s="22"/>
      <c r="O36" s="22" t="s">
        <v>18</v>
      </c>
      <c r="P36" s="23">
        <v>35.700000000000003</v>
      </c>
      <c r="Q36" s="23"/>
      <c r="R36" s="23">
        <v>3.9</v>
      </c>
      <c r="S36" s="22">
        <v>10</v>
      </c>
      <c r="T36" s="22">
        <v>2</v>
      </c>
      <c r="U36" s="22" t="s">
        <v>19</v>
      </c>
      <c r="V36" s="12"/>
      <c r="W36" s="12"/>
      <c r="X36" s="12">
        <f t="shared" si="1"/>
        <v>0</v>
      </c>
      <c r="Y36" s="12"/>
      <c r="Z36" s="12"/>
      <c r="AA36" s="12">
        <f t="shared" si="2"/>
        <v>0</v>
      </c>
      <c r="AB36" s="14"/>
    </row>
    <row r="37" spans="1:28" x14ac:dyDescent="0.25">
      <c r="A37" s="36">
        <v>35</v>
      </c>
      <c r="B37" s="2" t="s">
        <v>55</v>
      </c>
      <c r="C37" s="3">
        <v>14</v>
      </c>
      <c r="D37" s="3">
        <v>12</v>
      </c>
      <c r="E37" s="3">
        <f t="shared" si="3"/>
        <v>26</v>
      </c>
      <c r="F37" s="22">
        <v>6.2</v>
      </c>
      <c r="G37" s="22">
        <v>2</v>
      </c>
      <c r="H37" s="22"/>
      <c r="I37" s="22"/>
      <c r="J37" s="22"/>
      <c r="K37" s="22" t="s">
        <v>21</v>
      </c>
      <c r="L37" s="22"/>
      <c r="M37" s="22"/>
      <c r="N37" s="22"/>
      <c r="O37" s="22" t="s">
        <v>18</v>
      </c>
      <c r="P37" s="23">
        <v>33.9</v>
      </c>
      <c r="Q37" s="23"/>
      <c r="R37" s="23">
        <v>2.5</v>
      </c>
      <c r="S37" s="22">
        <v>9</v>
      </c>
      <c r="T37" s="22">
        <v>2</v>
      </c>
      <c r="U37" s="22" t="s">
        <v>19</v>
      </c>
      <c r="V37" s="12"/>
      <c r="W37" s="12"/>
      <c r="X37" s="12">
        <f t="shared" si="1"/>
        <v>0</v>
      </c>
      <c r="Y37" s="12"/>
      <c r="Z37" s="12"/>
      <c r="AA37" s="12">
        <f t="shared" si="2"/>
        <v>0</v>
      </c>
      <c r="AB37" s="14"/>
    </row>
    <row r="38" spans="1:28" x14ac:dyDescent="0.25">
      <c r="A38" s="36">
        <v>36</v>
      </c>
      <c r="B38" s="2" t="s">
        <v>56</v>
      </c>
      <c r="C38" s="3">
        <v>1</v>
      </c>
      <c r="D38" s="3"/>
      <c r="E38" s="3">
        <f t="shared" si="3"/>
        <v>1</v>
      </c>
      <c r="F38" s="22">
        <v>5</v>
      </c>
      <c r="G38" s="22">
        <v>2</v>
      </c>
      <c r="H38" s="22"/>
      <c r="I38" s="22"/>
      <c r="J38" s="22"/>
      <c r="K38" s="22" t="s">
        <v>32</v>
      </c>
      <c r="L38" s="22"/>
      <c r="M38" s="22"/>
      <c r="N38" s="22"/>
      <c r="O38" s="22" t="s">
        <v>18</v>
      </c>
      <c r="P38" s="23">
        <v>25</v>
      </c>
      <c r="Q38" s="23"/>
      <c r="R38" s="23">
        <v>0.5</v>
      </c>
      <c r="S38" s="22">
        <v>4</v>
      </c>
      <c r="T38" s="22">
        <v>0</v>
      </c>
      <c r="U38" s="22" t="s">
        <v>24</v>
      </c>
      <c r="V38" s="12"/>
      <c r="W38" s="12"/>
      <c r="X38" s="12">
        <f t="shared" si="1"/>
        <v>0</v>
      </c>
      <c r="Y38" s="12"/>
      <c r="Z38" s="12"/>
      <c r="AA38" s="12">
        <f t="shared" si="2"/>
        <v>0</v>
      </c>
      <c r="AB38" s="14"/>
    </row>
    <row r="39" spans="1:28" x14ac:dyDescent="0.25">
      <c r="A39" s="36">
        <v>37</v>
      </c>
      <c r="B39" s="2" t="s">
        <v>57</v>
      </c>
      <c r="C39" s="3">
        <v>8</v>
      </c>
      <c r="D39" s="3"/>
      <c r="E39" s="3">
        <f t="shared" si="3"/>
        <v>8</v>
      </c>
      <c r="F39" s="22">
        <v>6</v>
      </c>
      <c r="G39" s="22">
        <v>2</v>
      </c>
      <c r="H39" s="22">
        <v>1.5</v>
      </c>
      <c r="I39" s="22" t="s">
        <v>17</v>
      </c>
      <c r="J39" s="22">
        <v>0</v>
      </c>
      <c r="K39" s="22" t="s">
        <v>21</v>
      </c>
      <c r="L39" s="22"/>
      <c r="M39" s="22"/>
      <c r="N39" s="22"/>
      <c r="O39" s="22" t="s">
        <v>18</v>
      </c>
      <c r="P39" s="23">
        <v>30.6</v>
      </c>
      <c r="Q39" s="23"/>
      <c r="R39" s="23">
        <v>3.6</v>
      </c>
      <c r="S39" s="22">
        <v>9</v>
      </c>
      <c r="T39" s="22">
        <v>2</v>
      </c>
      <c r="U39" s="22" t="s">
        <v>19</v>
      </c>
      <c r="V39" s="12"/>
      <c r="W39" s="12"/>
      <c r="X39" s="12">
        <f t="shared" si="1"/>
        <v>0</v>
      </c>
      <c r="Y39" s="12"/>
      <c r="Z39" s="12"/>
      <c r="AA39" s="12">
        <f t="shared" si="2"/>
        <v>0</v>
      </c>
      <c r="AB39" s="14"/>
    </row>
    <row r="40" spans="1:28" x14ac:dyDescent="0.25">
      <c r="A40" s="36">
        <v>38</v>
      </c>
      <c r="B40" s="2" t="s">
        <v>57</v>
      </c>
      <c r="C40" s="3">
        <v>3</v>
      </c>
      <c r="D40" s="3"/>
      <c r="E40" s="3">
        <f t="shared" si="3"/>
        <v>3</v>
      </c>
      <c r="F40" s="22">
        <v>6</v>
      </c>
      <c r="G40" s="22">
        <v>2</v>
      </c>
      <c r="H40" s="22"/>
      <c r="I40" s="22"/>
      <c r="J40" s="22"/>
      <c r="K40" s="22" t="s">
        <v>21</v>
      </c>
      <c r="L40" s="22">
        <v>0</v>
      </c>
      <c r="M40" s="22">
        <v>1.5</v>
      </c>
      <c r="N40" s="22" t="s">
        <v>17</v>
      </c>
      <c r="O40" s="22" t="s">
        <v>18</v>
      </c>
      <c r="P40" s="23">
        <v>46.3</v>
      </c>
      <c r="Q40" s="23"/>
      <c r="R40" s="23">
        <v>4</v>
      </c>
      <c r="S40" s="22">
        <v>9</v>
      </c>
      <c r="T40" s="22">
        <v>2</v>
      </c>
      <c r="U40" s="22" t="s">
        <v>19</v>
      </c>
      <c r="V40" s="12"/>
      <c r="W40" s="12"/>
      <c r="X40" s="12">
        <f t="shared" si="1"/>
        <v>0</v>
      </c>
      <c r="Y40" s="12"/>
      <c r="Z40" s="12"/>
      <c r="AA40" s="12">
        <f t="shared" si="2"/>
        <v>0</v>
      </c>
      <c r="AB40" s="14"/>
    </row>
    <row r="41" spans="1:28" x14ac:dyDescent="0.25">
      <c r="A41" s="36">
        <v>39</v>
      </c>
      <c r="B41" s="2" t="s">
        <v>57</v>
      </c>
      <c r="C41" s="3">
        <v>4</v>
      </c>
      <c r="D41" s="3"/>
      <c r="E41" s="3">
        <f t="shared" si="3"/>
        <v>4</v>
      </c>
      <c r="F41" s="22">
        <v>6.95</v>
      </c>
      <c r="G41" s="22">
        <v>1</v>
      </c>
      <c r="H41" s="22"/>
      <c r="I41" s="22"/>
      <c r="J41" s="22"/>
      <c r="K41" s="22" t="s">
        <v>21</v>
      </c>
      <c r="L41" s="22"/>
      <c r="M41" s="22"/>
      <c r="N41" s="22"/>
      <c r="O41" s="22" t="s">
        <v>18</v>
      </c>
      <c r="P41" s="23">
        <v>49</v>
      </c>
      <c r="Q41" s="23"/>
      <c r="R41" s="23">
        <v>4.0999999999999996</v>
      </c>
      <c r="S41" s="22">
        <v>10</v>
      </c>
      <c r="T41" s="22">
        <v>2</v>
      </c>
      <c r="U41" s="22" t="s">
        <v>19</v>
      </c>
      <c r="V41" s="12"/>
      <c r="W41" s="12"/>
      <c r="X41" s="12">
        <f t="shared" si="1"/>
        <v>0</v>
      </c>
      <c r="Y41" s="12"/>
      <c r="Z41" s="12"/>
      <c r="AA41" s="12">
        <f t="shared" si="2"/>
        <v>0</v>
      </c>
      <c r="AB41" s="14"/>
    </row>
    <row r="42" spans="1:28" x14ac:dyDescent="0.25">
      <c r="A42" s="36">
        <v>40</v>
      </c>
      <c r="B42" s="2" t="s">
        <v>58</v>
      </c>
      <c r="C42" s="3">
        <v>14</v>
      </c>
      <c r="D42" s="3">
        <v>0</v>
      </c>
      <c r="E42" s="3">
        <f t="shared" si="3"/>
        <v>14</v>
      </c>
      <c r="F42" s="22">
        <v>5.5</v>
      </c>
      <c r="G42" s="22">
        <v>2</v>
      </c>
      <c r="H42" s="22">
        <v>2</v>
      </c>
      <c r="I42" s="22" t="s">
        <v>17</v>
      </c>
      <c r="J42" s="22">
        <v>0</v>
      </c>
      <c r="K42" s="22" t="s">
        <v>21</v>
      </c>
      <c r="L42" s="22">
        <v>0</v>
      </c>
      <c r="M42" s="22">
        <v>2</v>
      </c>
      <c r="N42" s="22" t="s">
        <v>17</v>
      </c>
      <c r="O42" s="22" t="s">
        <v>18</v>
      </c>
      <c r="P42" s="23">
        <v>34.5</v>
      </c>
      <c r="Q42" s="23"/>
      <c r="R42" s="23">
        <v>3.2972392049999999</v>
      </c>
      <c r="S42" s="22">
        <v>10</v>
      </c>
      <c r="T42" s="22">
        <v>1</v>
      </c>
      <c r="U42" s="22" t="s">
        <v>19</v>
      </c>
      <c r="V42" s="12"/>
      <c r="W42" s="12"/>
      <c r="X42" s="12">
        <f t="shared" si="1"/>
        <v>0</v>
      </c>
      <c r="Y42" s="12"/>
      <c r="Z42" s="12"/>
      <c r="AA42" s="12">
        <f t="shared" si="2"/>
        <v>0</v>
      </c>
      <c r="AB42" s="14"/>
    </row>
    <row r="43" spans="1:28" x14ac:dyDescent="0.25">
      <c r="A43" s="36">
        <v>41</v>
      </c>
      <c r="B43" s="2" t="s">
        <v>58</v>
      </c>
      <c r="C43" s="3">
        <v>10</v>
      </c>
      <c r="D43" s="3"/>
      <c r="E43" s="3">
        <f t="shared" si="3"/>
        <v>10</v>
      </c>
      <c r="F43" s="22">
        <v>5</v>
      </c>
      <c r="G43" s="22">
        <v>2</v>
      </c>
      <c r="H43" s="22"/>
      <c r="I43" s="22"/>
      <c r="J43" s="22"/>
      <c r="K43" s="22" t="s">
        <v>21</v>
      </c>
      <c r="L43" s="22"/>
      <c r="M43" s="22"/>
      <c r="N43" s="22"/>
      <c r="O43" s="22" t="s">
        <v>18</v>
      </c>
      <c r="P43" s="23">
        <v>36.700000000000003</v>
      </c>
      <c r="Q43" s="23"/>
      <c r="R43" s="23">
        <v>5.3</v>
      </c>
      <c r="S43" s="22">
        <v>10</v>
      </c>
      <c r="T43" s="22">
        <v>2</v>
      </c>
      <c r="U43" s="22" t="s">
        <v>19</v>
      </c>
      <c r="V43" s="12"/>
      <c r="W43" s="12"/>
      <c r="X43" s="12">
        <f t="shared" si="1"/>
        <v>0</v>
      </c>
      <c r="Y43" s="12"/>
      <c r="Z43" s="12"/>
      <c r="AA43" s="12">
        <f t="shared" si="2"/>
        <v>0</v>
      </c>
      <c r="AB43" s="14"/>
    </row>
    <row r="44" spans="1:28" x14ac:dyDescent="0.25">
      <c r="A44" s="36">
        <v>42</v>
      </c>
      <c r="B44" s="2" t="s">
        <v>58</v>
      </c>
      <c r="C44" s="3">
        <v>15</v>
      </c>
      <c r="D44" s="3">
        <v>1</v>
      </c>
      <c r="E44" s="3">
        <f t="shared" si="3"/>
        <v>16</v>
      </c>
      <c r="F44" s="22">
        <v>6</v>
      </c>
      <c r="G44" s="22">
        <v>2</v>
      </c>
      <c r="H44" s="22"/>
      <c r="I44" s="22"/>
      <c r="J44" s="22"/>
      <c r="K44" s="22" t="s">
        <v>21</v>
      </c>
      <c r="L44" s="22"/>
      <c r="M44" s="22"/>
      <c r="N44" s="22"/>
      <c r="O44" s="22" t="s">
        <v>18</v>
      </c>
      <c r="P44" s="23">
        <v>32.702199999999998</v>
      </c>
      <c r="Q44" s="23"/>
      <c r="R44" s="23">
        <v>2.2999999999999998</v>
      </c>
      <c r="S44" s="22">
        <v>9</v>
      </c>
      <c r="T44" s="22">
        <v>2</v>
      </c>
      <c r="U44" s="22" t="s">
        <v>19</v>
      </c>
      <c r="V44" s="12"/>
      <c r="W44" s="12"/>
      <c r="X44" s="12">
        <f t="shared" si="1"/>
        <v>0</v>
      </c>
      <c r="Y44" s="12"/>
      <c r="Z44" s="12"/>
      <c r="AA44" s="12">
        <f t="shared" si="2"/>
        <v>0</v>
      </c>
      <c r="AB44" s="14"/>
    </row>
    <row r="45" spans="1:28" x14ac:dyDescent="0.25">
      <c r="A45" s="36">
        <v>43</v>
      </c>
      <c r="B45" s="2" t="s">
        <v>58</v>
      </c>
      <c r="C45" s="3">
        <v>4</v>
      </c>
      <c r="D45" s="3"/>
      <c r="E45" s="3">
        <f t="shared" si="3"/>
        <v>4</v>
      </c>
      <c r="F45" s="22">
        <v>6.5</v>
      </c>
      <c r="G45" s="22">
        <v>2</v>
      </c>
      <c r="H45" s="22"/>
      <c r="I45" s="22"/>
      <c r="J45" s="22"/>
      <c r="K45" s="22" t="s">
        <v>21</v>
      </c>
      <c r="L45" s="22"/>
      <c r="M45" s="22"/>
      <c r="N45" s="22"/>
      <c r="O45" s="22" t="s">
        <v>18</v>
      </c>
      <c r="P45" s="23">
        <v>30.0029</v>
      </c>
      <c r="Q45" s="23"/>
      <c r="R45" s="23">
        <v>2.7</v>
      </c>
      <c r="S45" s="22">
        <v>9</v>
      </c>
      <c r="T45" s="22">
        <v>2</v>
      </c>
      <c r="U45" s="22" t="s">
        <v>19</v>
      </c>
      <c r="V45" s="12"/>
      <c r="W45" s="12"/>
      <c r="X45" s="12">
        <f t="shared" si="1"/>
        <v>0</v>
      </c>
      <c r="Y45" s="12"/>
      <c r="Z45" s="12"/>
      <c r="AA45" s="12">
        <f t="shared" si="2"/>
        <v>0</v>
      </c>
      <c r="AB45" s="14"/>
    </row>
    <row r="46" spans="1:28" x14ac:dyDescent="0.25">
      <c r="A46" s="36">
        <v>44</v>
      </c>
      <c r="B46" s="2" t="s">
        <v>59</v>
      </c>
      <c r="C46" s="3">
        <v>2</v>
      </c>
      <c r="D46" s="3"/>
      <c r="E46" s="3">
        <f t="shared" si="3"/>
        <v>2</v>
      </c>
      <c r="F46" s="22">
        <v>5</v>
      </c>
      <c r="G46" s="22">
        <v>2</v>
      </c>
      <c r="H46" s="22"/>
      <c r="I46" s="22"/>
      <c r="J46" s="22"/>
      <c r="K46" s="22" t="s">
        <v>32</v>
      </c>
      <c r="L46" s="22"/>
      <c r="M46" s="22"/>
      <c r="N46" s="22"/>
      <c r="O46" s="22" t="s">
        <v>18</v>
      </c>
      <c r="P46" s="23">
        <v>25</v>
      </c>
      <c r="Q46" s="23"/>
      <c r="R46" s="23">
        <v>0.5</v>
      </c>
      <c r="S46" s="22">
        <v>4</v>
      </c>
      <c r="T46" s="22">
        <v>0</v>
      </c>
      <c r="U46" s="22" t="s">
        <v>24</v>
      </c>
      <c r="V46" s="12"/>
      <c r="W46" s="12"/>
      <c r="X46" s="12">
        <f t="shared" si="1"/>
        <v>0</v>
      </c>
      <c r="Y46" s="12"/>
      <c r="Z46" s="12"/>
      <c r="AA46" s="12">
        <f t="shared" si="2"/>
        <v>0</v>
      </c>
      <c r="AB46" s="14"/>
    </row>
    <row r="47" spans="1:28" x14ac:dyDescent="0.25">
      <c r="A47" s="36">
        <v>45</v>
      </c>
      <c r="B47" s="2" t="s">
        <v>60</v>
      </c>
      <c r="C47" s="3">
        <v>5</v>
      </c>
      <c r="D47" s="3"/>
      <c r="E47" s="3">
        <f t="shared" si="3"/>
        <v>5</v>
      </c>
      <c r="F47" s="22">
        <v>5</v>
      </c>
      <c r="G47" s="22">
        <v>2</v>
      </c>
      <c r="H47" s="22"/>
      <c r="I47" s="22"/>
      <c r="J47" s="22"/>
      <c r="K47" s="22" t="s">
        <v>21</v>
      </c>
      <c r="L47" s="22">
        <v>0</v>
      </c>
      <c r="M47" s="22">
        <v>1.5</v>
      </c>
      <c r="N47" s="22" t="s">
        <v>17</v>
      </c>
      <c r="O47" s="22" t="s">
        <v>18</v>
      </c>
      <c r="P47" s="23">
        <v>36.6</v>
      </c>
      <c r="Q47" s="23"/>
      <c r="R47" s="23">
        <v>1</v>
      </c>
      <c r="S47" s="22">
        <v>9</v>
      </c>
      <c r="T47" s="22">
        <v>1.5</v>
      </c>
      <c r="U47" s="22" t="s">
        <v>19</v>
      </c>
      <c r="V47" s="12"/>
      <c r="W47" s="12"/>
      <c r="X47" s="12">
        <f t="shared" si="1"/>
        <v>0</v>
      </c>
      <c r="Y47" s="12"/>
      <c r="Z47" s="12"/>
      <c r="AA47" s="12">
        <f t="shared" si="2"/>
        <v>0</v>
      </c>
      <c r="AB47" s="14"/>
    </row>
    <row r="48" spans="1:28" x14ac:dyDescent="0.25">
      <c r="A48" s="36">
        <v>46</v>
      </c>
      <c r="B48" s="2" t="s">
        <v>61</v>
      </c>
      <c r="C48" s="3">
        <v>4</v>
      </c>
      <c r="D48" s="3"/>
      <c r="E48" s="3">
        <f t="shared" si="3"/>
        <v>4</v>
      </c>
      <c r="F48" s="22">
        <v>4.5</v>
      </c>
      <c r="G48" s="22">
        <v>1</v>
      </c>
      <c r="H48" s="22"/>
      <c r="I48" s="22"/>
      <c r="J48" s="22"/>
      <c r="K48" s="22" t="s">
        <v>21</v>
      </c>
      <c r="L48" s="22">
        <v>0</v>
      </c>
      <c r="M48" s="22">
        <v>2</v>
      </c>
      <c r="N48" s="22" t="s">
        <v>22</v>
      </c>
      <c r="O48" s="22" t="s">
        <v>18</v>
      </c>
      <c r="P48" s="23">
        <v>34.299999999999997</v>
      </c>
      <c r="Q48" s="23"/>
      <c r="R48" s="23">
        <v>2.5</v>
      </c>
      <c r="S48" s="22">
        <v>9</v>
      </c>
      <c r="T48" s="22">
        <v>2</v>
      </c>
      <c r="U48" s="22" t="s">
        <v>19</v>
      </c>
      <c r="V48" s="12"/>
      <c r="W48" s="12"/>
      <c r="X48" s="12">
        <f t="shared" si="1"/>
        <v>0</v>
      </c>
      <c r="Y48" s="12"/>
      <c r="Z48" s="12"/>
      <c r="AA48" s="12">
        <f t="shared" si="2"/>
        <v>0</v>
      </c>
      <c r="AB48" s="14"/>
    </row>
    <row r="49" spans="1:28" x14ac:dyDescent="0.25">
      <c r="A49" s="36">
        <v>47</v>
      </c>
      <c r="B49" s="2" t="s">
        <v>62</v>
      </c>
      <c r="C49" s="3">
        <v>2</v>
      </c>
      <c r="D49" s="3"/>
      <c r="E49" s="3">
        <f t="shared" si="3"/>
        <v>2</v>
      </c>
      <c r="F49" s="22">
        <v>5.5</v>
      </c>
      <c r="G49" s="22">
        <v>2</v>
      </c>
      <c r="H49" s="22"/>
      <c r="I49" s="22"/>
      <c r="J49" s="22"/>
      <c r="K49" s="22" t="s">
        <v>32</v>
      </c>
      <c r="L49" s="22"/>
      <c r="M49" s="22"/>
      <c r="N49" s="22"/>
      <c r="O49" s="22" t="s">
        <v>18</v>
      </c>
      <c r="P49" s="23">
        <v>25</v>
      </c>
      <c r="Q49" s="23"/>
      <c r="R49" s="23">
        <v>0.5</v>
      </c>
      <c r="S49" s="22">
        <v>4</v>
      </c>
      <c r="T49" s="22">
        <v>0</v>
      </c>
      <c r="U49" s="22" t="s">
        <v>24</v>
      </c>
      <c r="V49" s="12"/>
      <c r="W49" s="12"/>
      <c r="X49" s="12">
        <f t="shared" si="1"/>
        <v>0</v>
      </c>
      <c r="Y49" s="12"/>
      <c r="Z49" s="12"/>
      <c r="AA49" s="12">
        <f t="shared" si="2"/>
        <v>0</v>
      </c>
      <c r="AB49" s="14"/>
    </row>
    <row r="50" spans="1:28" x14ac:dyDescent="0.25">
      <c r="A50" s="36">
        <v>48</v>
      </c>
      <c r="B50" s="2" t="s">
        <v>63</v>
      </c>
      <c r="C50" s="3">
        <v>3</v>
      </c>
      <c r="D50" s="3"/>
      <c r="E50" s="3">
        <f t="shared" si="3"/>
        <v>3</v>
      </c>
      <c r="F50" s="22">
        <v>5</v>
      </c>
      <c r="G50" s="22">
        <v>2</v>
      </c>
      <c r="H50" s="22"/>
      <c r="I50" s="22"/>
      <c r="J50" s="22"/>
      <c r="K50" s="22" t="s">
        <v>32</v>
      </c>
      <c r="L50" s="22"/>
      <c r="M50" s="22"/>
      <c r="N50" s="22"/>
      <c r="O50" s="22" t="s">
        <v>18</v>
      </c>
      <c r="P50" s="23">
        <v>25</v>
      </c>
      <c r="Q50" s="23"/>
      <c r="R50" s="23">
        <v>0.5</v>
      </c>
      <c r="S50" s="22">
        <v>4</v>
      </c>
      <c r="T50" s="22">
        <v>0</v>
      </c>
      <c r="U50" s="22" t="s">
        <v>24</v>
      </c>
      <c r="V50" s="12"/>
      <c r="W50" s="12"/>
      <c r="X50" s="12">
        <f t="shared" si="1"/>
        <v>0</v>
      </c>
      <c r="Y50" s="12"/>
      <c r="Z50" s="12"/>
      <c r="AA50" s="12">
        <f t="shared" si="2"/>
        <v>0</v>
      </c>
      <c r="AB50" s="14"/>
    </row>
    <row r="51" spans="1:28" x14ac:dyDescent="0.25">
      <c r="A51" s="36">
        <v>49</v>
      </c>
      <c r="B51" s="2" t="s">
        <v>64</v>
      </c>
      <c r="C51" s="3">
        <v>4</v>
      </c>
      <c r="D51" s="3"/>
      <c r="E51" s="3">
        <f t="shared" si="3"/>
        <v>4</v>
      </c>
      <c r="F51" s="22">
        <v>6</v>
      </c>
      <c r="G51" s="22">
        <v>2</v>
      </c>
      <c r="H51" s="22"/>
      <c r="I51" s="22"/>
      <c r="J51" s="22"/>
      <c r="K51" s="22" t="s">
        <v>32</v>
      </c>
      <c r="L51" s="22"/>
      <c r="M51" s="22"/>
      <c r="N51" s="22"/>
      <c r="O51" s="22" t="s">
        <v>18</v>
      </c>
      <c r="P51" s="23">
        <v>25</v>
      </c>
      <c r="Q51" s="23"/>
      <c r="R51" s="23">
        <v>0.5</v>
      </c>
      <c r="S51" s="22">
        <v>4</v>
      </c>
      <c r="T51" s="22">
        <v>0</v>
      </c>
      <c r="U51" s="22" t="s">
        <v>24</v>
      </c>
      <c r="V51" s="12"/>
      <c r="W51" s="12"/>
      <c r="X51" s="12">
        <f t="shared" si="1"/>
        <v>0</v>
      </c>
      <c r="Y51" s="12"/>
      <c r="Z51" s="12"/>
      <c r="AA51" s="12">
        <f t="shared" si="2"/>
        <v>0</v>
      </c>
      <c r="AB51" s="14"/>
    </row>
    <row r="52" spans="1:28" x14ac:dyDescent="0.25">
      <c r="A52" s="36">
        <v>50</v>
      </c>
      <c r="B52" s="2" t="s">
        <v>65</v>
      </c>
      <c r="C52" s="3">
        <v>4</v>
      </c>
      <c r="D52" s="3"/>
      <c r="E52" s="3">
        <f t="shared" si="3"/>
        <v>4</v>
      </c>
      <c r="F52" s="22">
        <v>6</v>
      </c>
      <c r="G52" s="22">
        <v>2</v>
      </c>
      <c r="H52" s="22"/>
      <c r="I52" s="22"/>
      <c r="J52" s="22"/>
      <c r="K52" s="22" t="s">
        <v>21</v>
      </c>
      <c r="L52" s="22"/>
      <c r="M52" s="22"/>
      <c r="N52" s="22"/>
      <c r="O52" s="22" t="s">
        <v>18</v>
      </c>
      <c r="P52" s="23">
        <v>28.3</v>
      </c>
      <c r="Q52" s="23"/>
      <c r="R52" s="23">
        <v>0.39605972499999997</v>
      </c>
      <c r="S52" s="22">
        <v>9</v>
      </c>
      <c r="T52" s="22">
        <v>2</v>
      </c>
      <c r="U52" s="22" t="s">
        <v>19</v>
      </c>
      <c r="V52" s="12"/>
      <c r="W52" s="12"/>
      <c r="X52" s="12">
        <f t="shared" si="1"/>
        <v>0</v>
      </c>
      <c r="Y52" s="12"/>
      <c r="Z52" s="12"/>
      <c r="AA52" s="12">
        <f t="shared" si="2"/>
        <v>0</v>
      </c>
      <c r="AB52" s="14"/>
    </row>
    <row r="53" spans="1:28" x14ac:dyDescent="0.25">
      <c r="A53" s="36">
        <v>51</v>
      </c>
      <c r="B53" s="2" t="s">
        <v>66</v>
      </c>
      <c r="C53" s="3">
        <v>6</v>
      </c>
      <c r="D53" s="3"/>
      <c r="E53" s="3">
        <f t="shared" si="3"/>
        <v>6</v>
      </c>
      <c r="F53" s="22">
        <v>5.5</v>
      </c>
      <c r="G53" s="22">
        <v>2</v>
      </c>
      <c r="H53" s="22"/>
      <c r="I53" s="22"/>
      <c r="J53" s="22"/>
      <c r="K53" s="22" t="s">
        <v>21</v>
      </c>
      <c r="L53" s="22"/>
      <c r="M53" s="22"/>
      <c r="N53" s="22"/>
      <c r="O53" s="22" t="s">
        <v>18</v>
      </c>
      <c r="P53" s="23">
        <v>49.5</v>
      </c>
      <c r="Q53" s="23"/>
      <c r="R53" s="23">
        <v>5.2</v>
      </c>
      <c r="S53" s="22">
        <v>9</v>
      </c>
      <c r="T53" s="22">
        <v>2</v>
      </c>
      <c r="U53" s="22" t="s">
        <v>19</v>
      </c>
      <c r="V53" s="12"/>
      <c r="W53" s="12"/>
      <c r="X53" s="12">
        <f t="shared" si="1"/>
        <v>0</v>
      </c>
      <c r="Y53" s="12"/>
      <c r="Z53" s="12"/>
      <c r="AA53" s="12">
        <f t="shared" si="2"/>
        <v>0</v>
      </c>
      <c r="AB53" s="14"/>
    </row>
    <row r="54" spans="1:28" x14ac:dyDescent="0.25">
      <c r="A54" s="36">
        <v>52</v>
      </c>
      <c r="B54" s="2" t="s">
        <v>66</v>
      </c>
      <c r="C54" s="3">
        <v>2</v>
      </c>
      <c r="D54" s="3">
        <v>2</v>
      </c>
      <c r="E54" s="3">
        <f t="shared" si="3"/>
        <v>4</v>
      </c>
      <c r="F54" s="22">
        <v>4</v>
      </c>
      <c r="G54" s="22">
        <v>1</v>
      </c>
      <c r="H54" s="22"/>
      <c r="I54" s="22"/>
      <c r="J54" s="22"/>
      <c r="K54" s="22" t="s">
        <v>21</v>
      </c>
      <c r="L54" s="22"/>
      <c r="M54" s="22"/>
      <c r="N54" s="22"/>
      <c r="O54" s="22" t="s">
        <v>18</v>
      </c>
      <c r="P54" s="23">
        <v>37.200000000000003</v>
      </c>
      <c r="Q54" s="23"/>
      <c r="R54" s="23">
        <v>2.8</v>
      </c>
      <c r="S54" s="22">
        <v>9</v>
      </c>
      <c r="T54" s="22">
        <v>2</v>
      </c>
      <c r="U54" s="22" t="s">
        <v>19</v>
      </c>
      <c r="V54" s="12"/>
      <c r="W54" s="12"/>
      <c r="X54" s="12">
        <f t="shared" si="1"/>
        <v>0</v>
      </c>
      <c r="Y54" s="12"/>
      <c r="Z54" s="12"/>
      <c r="AA54" s="12">
        <f t="shared" si="2"/>
        <v>0</v>
      </c>
      <c r="AB54" s="14"/>
    </row>
    <row r="55" spans="1:28" x14ac:dyDescent="0.25">
      <c r="A55" s="36">
        <v>53</v>
      </c>
      <c r="B55" s="2" t="s">
        <v>67</v>
      </c>
      <c r="C55" s="3">
        <v>3</v>
      </c>
      <c r="D55" s="3"/>
      <c r="E55" s="3">
        <f t="shared" si="3"/>
        <v>3</v>
      </c>
      <c r="F55" s="22">
        <v>5</v>
      </c>
      <c r="G55" s="22">
        <v>2</v>
      </c>
      <c r="H55" s="22"/>
      <c r="I55" s="22"/>
      <c r="J55" s="22"/>
      <c r="K55" s="22" t="s">
        <v>21</v>
      </c>
      <c r="L55" s="22">
        <v>0</v>
      </c>
      <c r="M55" s="22">
        <v>1.5</v>
      </c>
      <c r="N55" s="22" t="s">
        <v>17</v>
      </c>
      <c r="O55" s="22" t="s">
        <v>18</v>
      </c>
      <c r="P55" s="23">
        <v>35.9</v>
      </c>
      <c r="Q55" s="23"/>
      <c r="R55" s="23">
        <v>1.5</v>
      </c>
      <c r="S55" s="22">
        <v>10</v>
      </c>
      <c r="T55" s="22">
        <v>2</v>
      </c>
      <c r="U55" s="22" t="s">
        <v>19</v>
      </c>
      <c r="V55" s="12"/>
      <c r="W55" s="12"/>
      <c r="X55" s="12">
        <f t="shared" si="1"/>
        <v>0</v>
      </c>
      <c r="Y55" s="12"/>
      <c r="Z55" s="12"/>
      <c r="AA55" s="12">
        <f t="shared" si="2"/>
        <v>0</v>
      </c>
      <c r="AB55" s="14"/>
    </row>
    <row r="56" spans="1:28" x14ac:dyDescent="0.25">
      <c r="A56" s="36">
        <v>54</v>
      </c>
      <c r="B56" s="2" t="s">
        <v>67</v>
      </c>
      <c r="C56" s="3">
        <v>2</v>
      </c>
      <c r="D56" s="3"/>
      <c r="E56" s="3">
        <f t="shared" si="3"/>
        <v>2</v>
      </c>
      <c r="F56" s="22">
        <v>5</v>
      </c>
      <c r="G56" s="22">
        <v>2</v>
      </c>
      <c r="H56" s="22"/>
      <c r="I56" s="22"/>
      <c r="J56" s="22"/>
      <c r="K56" s="22" t="s">
        <v>21</v>
      </c>
      <c r="L56" s="22"/>
      <c r="M56" s="22"/>
      <c r="N56" s="22"/>
      <c r="O56" s="22" t="s">
        <v>18</v>
      </c>
      <c r="P56" s="23">
        <v>30.1</v>
      </c>
      <c r="Q56" s="23"/>
      <c r="R56" s="23">
        <v>2.2999999999999998</v>
      </c>
      <c r="S56" s="22">
        <v>9</v>
      </c>
      <c r="T56" s="22">
        <v>2</v>
      </c>
      <c r="U56" s="22" t="s">
        <v>19</v>
      </c>
      <c r="V56" s="12"/>
      <c r="W56" s="12"/>
      <c r="X56" s="12">
        <f t="shared" si="1"/>
        <v>0</v>
      </c>
      <c r="Y56" s="12"/>
      <c r="Z56" s="12"/>
      <c r="AA56" s="12">
        <f t="shared" si="2"/>
        <v>0</v>
      </c>
      <c r="AB56" s="14"/>
    </row>
    <row r="57" spans="1:28" x14ac:dyDescent="0.25">
      <c r="A57" s="36">
        <v>55</v>
      </c>
      <c r="B57" s="2" t="s">
        <v>68</v>
      </c>
      <c r="C57" s="3">
        <v>11</v>
      </c>
      <c r="D57" s="3"/>
      <c r="E57" s="3">
        <f t="shared" si="3"/>
        <v>11</v>
      </c>
      <c r="F57" s="22">
        <v>5</v>
      </c>
      <c r="G57" s="22">
        <v>2</v>
      </c>
      <c r="H57" s="22">
        <v>1.5</v>
      </c>
      <c r="I57" s="22" t="s">
        <v>17</v>
      </c>
      <c r="J57" s="22">
        <v>0</v>
      </c>
      <c r="K57" s="22" t="s">
        <v>21</v>
      </c>
      <c r="L57" s="22">
        <v>0</v>
      </c>
      <c r="M57" s="22">
        <v>1.5</v>
      </c>
      <c r="N57" s="22" t="s">
        <v>17</v>
      </c>
      <c r="O57" s="22" t="s">
        <v>18</v>
      </c>
      <c r="P57" s="23">
        <v>33.200000000000003</v>
      </c>
      <c r="Q57" s="23"/>
      <c r="R57" s="23">
        <v>2.4</v>
      </c>
      <c r="S57" s="22">
        <v>10</v>
      </c>
      <c r="T57" s="22">
        <v>2</v>
      </c>
      <c r="U57" s="22" t="s">
        <v>19</v>
      </c>
      <c r="V57" s="12"/>
      <c r="W57" s="12"/>
      <c r="X57" s="12">
        <f t="shared" si="1"/>
        <v>0</v>
      </c>
      <c r="Y57" s="12"/>
      <c r="Z57" s="12"/>
      <c r="AA57" s="12">
        <f t="shared" si="2"/>
        <v>0</v>
      </c>
      <c r="AB57" s="14"/>
    </row>
    <row r="58" spans="1:28" x14ac:dyDescent="0.25">
      <c r="A58" s="36">
        <v>56</v>
      </c>
      <c r="B58" s="2" t="s">
        <v>69</v>
      </c>
      <c r="C58" s="3">
        <v>14</v>
      </c>
      <c r="D58" s="3"/>
      <c r="E58" s="3">
        <f t="shared" si="3"/>
        <v>14</v>
      </c>
      <c r="F58" s="22">
        <v>5.4</v>
      </c>
      <c r="G58" s="22">
        <v>2</v>
      </c>
      <c r="H58" s="22">
        <v>3</v>
      </c>
      <c r="I58" s="22" t="s">
        <v>17</v>
      </c>
      <c r="J58" s="22">
        <v>4</v>
      </c>
      <c r="K58" s="22" t="s">
        <v>21</v>
      </c>
      <c r="L58" s="22">
        <v>0</v>
      </c>
      <c r="M58" s="22">
        <v>2</v>
      </c>
      <c r="N58" s="22" t="s">
        <v>17</v>
      </c>
      <c r="O58" s="22" t="s">
        <v>18</v>
      </c>
      <c r="P58" s="23">
        <v>34.200000000000003</v>
      </c>
      <c r="Q58" s="23"/>
      <c r="R58" s="23">
        <v>1.6</v>
      </c>
      <c r="S58" s="22">
        <v>9</v>
      </c>
      <c r="T58" s="22">
        <v>2</v>
      </c>
      <c r="U58" s="22" t="s">
        <v>19</v>
      </c>
      <c r="V58" s="12"/>
      <c r="W58" s="12"/>
      <c r="X58" s="12">
        <f t="shared" si="1"/>
        <v>0</v>
      </c>
      <c r="Y58" s="12"/>
      <c r="Z58" s="12"/>
      <c r="AA58" s="12">
        <f t="shared" si="2"/>
        <v>0</v>
      </c>
      <c r="AB58" s="14"/>
    </row>
    <row r="59" spans="1:28" x14ac:dyDescent="0.25">
      <c r="A59" s="36">
        <v>57</v>
      </c>
      <c r="B59" s="2" t="s">
        <v>70</v>
      </c>
      <c r="C59" s="3">
        <v>19</v>
      </c>
      <c r="D59" s="3"/>
      <c r="E59" s="3">
        <f t="shared" si="3"/>
        <v>19</v>
      </c>
      <c r="F59" s="22">
        <v>5</v>
      </c>
      <c r="G59" s="22">
        <v>2</v>
      </c>
      <c r="H59" s="22">
        <v>2</v>
      </c>
      <c r="I59" s="22" t="s">
        <v>17</v>
      </c>
      <c r="J59" s="22">
        <v>0</v>
      </c>
      <c r="K59" s="22" t="s">
        <v>16</v>
      </c>
      <c r="L59" s="22">
        <v>0</v>
      </c>
      <c r="M59" s="22">
        <v>2</v>
      </c>
      <c r="N59" s="22" t="s">
        <v>17</v>
      </c>
      <c r="O59" s="22" t="s">
        <v>18</v>
      </c>
      <c r="P59" s="23">
        <v>30.502700000000001</v>
      </c>
      <c r="Q59" s="23"/>
      <c r="R59" s="23">
        <v>3.3</v>
      </c>
      <c r="S59" s="22">
        <v>9</v>
      </c>
      <c r="T59" s="22">
        <v>2</v>
      </c>
      <c r="U59" s="22" t="s">
        <v>19</v>
      </c>
      <c r="V59" s="12"/>
      <c r="W59" s="12"/>
      <c r="X59" s="12">
        <f t="shared" si="1"/>
        <v>0</v>
      </c>
      <c r="Y59" s="12"/>
      <c r="Z59" s="12"/>
      <c r="AA59" s="12">
        <f t="shared" si="2"/>
        <v>0</v>
      </c>
      <c r="AB59" s="14"/>
    </row>
    <row r="60" spans="1:28" x14ac:dyDescent="0.25">
      <c r="A60" s="36">
        <v>58</v>
      </c>
      <c r="B60" s="2" t="s">
        <v>70</v>
      </c>
      <c r="C60" s="3">
        <v>10</v>
      </c>
      <c r="D60" s="3"/>
      <c r="E60" s="3">
        <f t="shared" si="3"/>
        <v>10</v>
      </c>
      <c r="F60" s="22">
        <v>5</v>
      </c>
      <c r="G60" s="22">
        <v>2</v>
      </c>
      <c r="H60" s="22">
        <v>1.5</v>
      </c>
      <c r="I60" s="22" t="s">
        <v>17</v>
      </c>
      <c r="J60" s="22">
        <v>1</v>
      </c>
      <c r="K60" s="22" t="s">
        <v>16</v>
      </c>
      <c r="L60" s="22"/>
      <c r="M60" s="22"/>
      <c r="N60" s="22"/>
      <c r="O60" s="22" t="s">
        <v>18</v>
      </c>
      <c r="P60" s="23">
        <v>29.202100000000002</v>
      </c>
      <c r="Q60" s="23"/>
      <c r="R60" s="23">
        <v>4.9000000000000004</v>
      </c>
      <c r="S60" s="22">
        <v>9</v>
      </c>
      <c r="T60" s="22">
        <v>2</v>
      </c>
      <c r="U60" s="22" t="s">
        <v>19</v>
      </c>
      <c r="V60" s="12"/>
      <c r="W60" s="12"/>
      <c r="X60" s="12">
        <f t="shared" si="1"/>
        <v>0</v>
      </c>
      <c r="Y60" s="12"/>
      <c r="Z60" s="12"/>
      <c r="AA60" s="12">
        <f t="shared" si="2"/>
        <v>0</v>
      </c>
      <c r="AB60" s="14"/>
    </row>
    <row r="61" spans="1:28" x14ac:dyDescent="0.25">
      <c r="A61" s="36">
        <v>59</v>
      </c>
      <c r="B61" s="2" t="s">
        <v>71</v>
      </c>
      <c r="C61" s="3">
        <v>16</v>
      </c>
      <c r="D61" s="3"/>
      <c r="E61" s="3">
        <f t="shared" si="3"/>
        <v>16</v>
      </c>
      <c r="F61" s="22">
        <v>5</v>
      </c>
      <c r="G61" s="22">
        <v>2</v>
      </c>
      <c r="H61" s="22"/>
      <c r="I61" s="22"/>
      <c r="J61" s="22"/>
      <c r="K61" s="22" t="s">
        <v>32</v>
      </c>
      <c r="L61" s="22"/>
      <c r="M61" s="22"/>
      <c r="N61" s="22"/>
      <c r="O61" s="22" t="s">
        <v>18</v>
      </c>
      <c r="P61" s="23">
        <v>25</v>
      </c>
      <c r="Q61" s="23"/>
      <c r="R61" s="23">
        <v>0.5</v>
      </c>
      <c r="S61" s="22">
        <v>4</v>
      </c>
      <c r="T61" s="22">
        <v>0</v>
      </c>
      <c r="U61" s="22" t="s">
        <v>24</v>
      </c>
      <c r="V61" s="12"/>
      <c r="W61" s="12"/>
      <c r="X61" s="12">
        <f t="shared" si="1"/>
        <v>0</v>
      </c>
      <c r="Y61" s="12"/>
      <c r="Z61" s="12"/>
      <c r="AA61" s="12">
        <f t="shared" si="2"/>
        <v>0</v>
      </c>
      <c r="AB61" s="14"/>
    </row>
    <row r="62" spans="1:28" x14ac:dyDescent="0.25">
      <c r="A62" s="36">
        <v>60</v>
      </c>
      <c r="B62" s="2" t="s">
        <v>72</v>
      </c>
      <c r="C62" s="3">
        <v>8</v>
      </c>
      <c r="D62" s="3"/>
      <c r="E62" s="3">
        <f t="shared" si="3"/>
        <v>8</v>
      </c>
      <c r="F62" s="22">
        <v>5.5</v>
      </c>
      <c r="G62" s="22">
        <v>2</v>
      </c>
      <c r="H62" s="22"/>
      <c r="I62" s="22"/>
      <c r="J62" s="22"/>
      <c r="K62" s="22" t="s">
        <v>21</v>
      </c>
      <c r="L62" s="22"/>
      <c r="M62" s="22"/>
      <c r="N62" s="22"/>
      <c r="O62" s="22" t="s">
        <v>18</v>
      </c>
      <c r="P62" s="23">
        <v>28</v>
      </c>
      <c r="Q62" s="23"/>
      <c r="R62" s="23">
        <v>0.8</v>
      </c>
      <c r="S62" s="22">
        <v>9</v>
      </c>
      <c r="T62" s="22">
        <v>2</v>
      </c>
      <c r="U62" s="22" t="s">
        <v>19</v>
      </c>
      <c r="V62" s="12"/>
      <c r="W62" s="12"/>
      <c r="X62" s="12">
        <f t="shared" si="1"/>
        <v>0</v>
      </c>
      <c r="Y62" s="12"/>
      <c r="Z62" s="12"/>
      <c r="AA62" s="12">
        <f t="shared" si="2"/>
        <v>0</v>
      </c>
      <c r="AB62" s="14"/>
    </row>
    <row r="63" spans="1:28" x14ac:dyDescent="0.25">
      <c r="A63" s="36">
        <v>61</v>
      </c>
      <c r="B63" s="2" t="s">
        <v>72</v>
      </c>
      <c r="C63" s="3">
        <v>4</v>
      </c>
      <c r="D63" s="3"/>
      <c r="E63" s="3">
        <f t="shared" si="3"/>
        <v>4</v>
      </c>
      <c r="F63" s="22">
        <v>6</v>
      </c>
      <c r="G63" s="22">
        <v>2</v>
      </c>
      <c r="H63" s="22"/>
      <c r="I63" s="22"/>
      <c r="J63" s="22"/>
      <c r="K63" s="22" t="s">
        <v>21</v>
      </c>
      <c r="L63" s="22"/>
      <c r="M63" s="22"/>
      <c r="N63" s="22"/>
      <c r="O63" s="22" t="s">
        <v>18</v>
      </c>
      <c r="P63" s="23">
        <v>28.8</v>
      </c>
      <c r="Q63" s="23"/>
      <c r="R63" s="23">
        <v>1.5</v>
      </c>
      <c r="S63" s="22">
        <v>9</v>
      </c>
      <c r="T63" s="22">
        <v>2</v>
      </c>
      <c r="U63" s="22" t="s">
        <v>19</v>
      </c>
      <c r="V63" s="12"/>
      <c r="W63" s="12"/>
      <c r="X63" s="12">
        <f t="shared" si="1"/>
        <v>0</v>
      </c>
      <c r="Y63" s="12"/>
      <c r="Z63" s="12"/>
      <c r="AA63" s="12">
        <f t="shared" si="2"/>
        <v>0</v>
      </c>
      <c r="AB63" s="14"/>
    </row>
    <row r="64" spans="1:28" x14ac:dyDescent="0.25">
      <c r="A64" s="36">
        <v>62</v>
      </c>
      <c r="B64" s="2" t="s">
        <v>73</v>
      </c>
      <c r="C64" s="3">
        <v>1</v>
      </c>
      <c r="D64" s="3"/>
      <c r="E64" s="3">
        <f t="shared" si="3"/>
        <v>1</v>
      </c>
      <c r="F64" s="22">
        <v>5</v>
      </c>
      <c r="G64" s="22">
        <v>2</v>
      </c>
      <c r="H64" s="22"/>
      <c r="I64" s="22"/>
      <c r="J64" s="22"/>
      <c r="K64" s="22" t="s">
        <v>20</v>
      </c>
      <c r="L64" s="22"/>
      <c r="M64" s="22"/>
      <c r="N64" s="22"/>
      <c r="O64" s="22" t="s">
        <v>18</v>
      </c>
      <c r="P64" s="23">
        <v>40.9</v>
      </c>
      <c r="Q64" s="23"/>
      <c r="R64" s="23">
        <v>1.3</v>
      </c>
      <c r="S64" s="22">
        <v>10</v>
      </c>
      <c r="T64" s="22">
        <v>1</v>
      </c>
      <c r="U64" s="22" t="s">
        <v>19</v>
      </c>
      <c r="V64" s="12"/>
      <c r="W64" s="12"/>
      <c r="X64" s="12">
        <f t="shared" si="1"/>
        <v>0</v>
      </c>
      <c r="Y64" s="12"/>
      <c r="Z64" s="12"/>
      <c r="AA64" s="12">
        <f t="shared" si="2"/>
        <v>0</v>
      </c>
      <c r="AB64" s="14"/>
    </row>
    <row r="65" spans="1:28" x14ac:dyDescent="0.25">
      <c r="A65" s="36">
        <v>63</v>
      </c>
      <c r="B65" s="2" t="s">
        <v>74</v>
      </c>
      <c r="C65" s="3">
        <v>5</v>
      </c>
      <c r="D65" s="3"/>
      <c r="E65" s="3">
        <f t="shared" si="3"/>
        <v>5</v>
      </c>
      <c r="F65" s="22">
        <v>5.5</v>
      </c>
      <c r="G65" s="22">
        <v>2</v>
      </c>
      <c r="H65" s="22"/>
      <c r="I65" s="22"/>
      <c r="J65" s="22"/>
      <c r="K65" s="22" t="s">
        <v>21</v>
      </c>
      <c r="L65" s="22">
        <v>0</v>
      </c>
      <c r="M65" s="22">
        <v>2</v>
      </c>
      <c r="N65" s="22" t="s">
        <v>17</v>
      </c>
      <c r="O65" s="22" t="s">
        <v>18</v>
      </c>
      <c r="P65" s="23">
        <v>41.2</v>
      </c>
      <c r="Q65" s="23"/>
      <c r="R65" s="23">
        <v>1.7</v>
      </c>
      <c r="S65" s="22">
        <v>9</v>
      </c>
      <c r="T65" s="22">
        <v>2</v>
      </c>
      <c r="U65" s="22" t="s">
        <v>19</v>
      </c>
      <c r="V65" s="12"/>
      <c r="W65" s="12"/>
      <c r="X65" s="12">
        <f t="shared" si="1"/>
        <v>0</v>
      </c>
      <c r="Y65" s="12"/>
      <c r="Z65" s="12"/>
      <c r="AA65" s="12">
        <f t="shared" si="2"/>
        <v>0</v>
      </c>
      <c r="AB65" s="14"/>
    </row>
    <row r="66" spans="1:28" x14ac:dyDescent="0.25">
      <c r="A66" s="36">
        <v>64</v>
      </c>
      <c r="B66" s="2" t="s">
        <v>74</v>
      </c>
      <c r="C66" s="3">
        <v>5</v>
      </c>
      <c r="D66" s="3"/>
      <c r="E66" s="3">
        <f t="shared" si="3"/>
        <v>5</v>
      </c>
      <c r="F66" s="22">
        <v>5</v>
      </c>
      <c r="G66" s="22">
        <v>2</v>
      </c>
      <c r="H66" s="22"/>
      <c r="I66" s="22"/>
      <c r="J66" s="22"/>
      <c r="K66" s="22" t="s">
        <v>21</v>
      </c>
      <c r="L66" s="22">
        <v>0</v>
      </c>
      <c r="M66" s="22">
        <v>1.5</v>
      </c>
      <c r="N66" s="22" t="s">
        <v>17</v>
      </c>
      <c r="O66" s="22" t="s">
        <v>18</v>
      </c>
      <c r="P66" s="23">
        <v>44.8</v>
      </c>
      <c r="Q66" s="23"/>
      <c r="R66" s="23">
        <v>2.7</v>
      </c>
      <c r="S66" s="22">
        <v>9</v>
      </c>
      <c r="T66" s="22">
        <v>2</v>
      </c>
      <c r="U66" s="22" t="s">
        <v>19</v>
      </c>
      <c r="V66" s="12"/>
      <c r="W66" s="12"/>
      <c r="X66" s="12">
        <f t="shared" si="1"/>
        <v>0</v>
      </c>
      <c r="Y66" s="12"/>
      <c r="Z66" s="12"/>
      <c r="AA66" s="12">
        <f t="shared" si="2"/>
        <v>0</v>
      </c>
      <c r="AB66" s="14"/>
    </row>
    <row r="67" spans="1:28" x14ac:dyDescent="0.25">
      <c r="A67" s="36">
        <v>65</v>
      </c>
      <c r="B67" s="2" t="s">
        <v>75</v>
      </c>
      <c r="C67" s="3">
        <v>7</v>
      </c>
      <c r="D67" s="3"/>
      <c r="E67" s="3">
        <f t="shared" si="3"/>
        <v>7</v>
      </c>
      <c r="F67" s="22">
        <v>2</v>
      </c>
      <c r="G67" s="22">
        <v>2</v>
      </c>
      <c r="H67" s="22"/>
      <c r="I67" s="22"/>
      <c r="J67" s="22"/>
      <c r="K67" s="22" t="s">
        <v>17</v>
      </c>
      <c r="L67" s="22"/>
      <c r="M67" s="22"/>
      <c r="N67" s="22"/>
      <c r="O67" s="22" t="s">
        <v>18</v>
      </c>
      <c r="P67" s="23">
        <v>29.1</v>
      </c>
      <c r="Q67" s="23"/>
      <c r="R67" s="23">
        <v>1.2</v>
      </c>
      <c r="S67" s="22">
        <v>10</v>
      </c>
      <c r="T67" s="22">
        <v>1</v>
      </c>
      <c r="U67" s="22" t="s">
        <v>19</v>
      </c>
      <c r="V67" s="12"/>
      <c r="W67" s="12"/>
      <c r="X67" s="12">
        <f t="shared" si="1"/>
        <v>0</v>
      </c>
      <c r="Y67" s="12"/>
      <c r="Z67" s="12"/>
      <c r="AA67" s="12">
        <f t="shared" si="2"/>
        <v>0</v>
      </c>
      <c r="AB67" s="14"/>
    </row>
    <row r="68" spans="1:28" x14ac:dyDescent="0.25">
      <c r="A68" s="36">
        <v>66</v>
      </c>
      <c r="B68" s="2" t="s">
        <v>75</v>
      </c>
      <c r="C68" s="3">
        <v>9</v>
      </c>
      <c r="D68" s="3"/>
      <c r="E68" s="3">
        <f t="shared" si="3"/>
        <v>9</v>
      </c>
      <c r="F68" s="22">
        <v>6.5</v>
      </c>
      <c r="G68" s="22">
        <v>2</v>
      </c>
      <c r="H68" s="22">
        <v>2</v>
      </c>
      <c r="I68" s="22" t="s">
        <v>25</v>
      </c>
      <c r="J68" s="22">
        <v>2</v>
      </c>
      <c r="K68" s="22" t="s">
        <v>16</v>
      </c>
      <c r="L68" s="22">
        <v>0</v>
      </c>
      <c r="M68" s="22">
        <v>1.5</v>
      </c>
      <c r="N68" s="22" t="s">
        <v>25</v>
      </c>
      <c r="O68" s="22" t="s">
        <v>18</v>
      </c>
      <c r="P68" s="23">
        <v>22.6</v>
      </c>
      <c r="Q68" s="23"/>
      <c r="R68" s="23">
        <v>4</v>
      </c>
      <c r="S68" s="22">
        <v>9</v>
      </c>
      <c r="T68" s="22">
        <v>2</v>
      </c>
      <c r="U68" s="22" t="s">
        <v>19</v>
      </c>
      <c r="V68" s="12"/>
      <c r="W68" s="12"/>
      <c r="X68" s="12">
        <f t="shared" si="1"/>
        <v>0</v>
      </c>
      <c r="Y68" s="12"/>
      <c r="Z68" s="12"/>
      <c r="AA68" s="12">
        <f t="shared" si="2"/>
        <v>0</v>
      </c>
      <c r="AB68" s="14"/>
    </row>
    <row r="69" spans="1:28" x14ac:dyDescent="0.25">
      <c r="A69" s="36">
        <v>67</v>
      </c>
      <c r="B69" s="2" t="s">
        <v>75</v>
      </c>
      <c r="C69" s="3">
        <v>9</v>
      </c>
      <c r="D69" s="3"/>
      <c r="E69" s="3">
        <f t="shared" si="3"/>
        <v>9</v>
      </c>
      <c r="F69" s="22">
        <v>5.5</v>
      </c>
      <c r="G69" s="22">
        <v>2</v>
      </c>
      <c r="H69" s="22"/>
      <c r="I69" s="22"/>
      <c r="J69" s="22"/>
      <c r="K69" s="22" t="s">
        <v>16</v>
      </c>
      <c r="L69" s="22"/>
      <c r="M69" s="22"/>
      <c r="N69" s="22"/>
      <c r="O69" s="22" t="s">
        <v>18</v>
      </c>
      <c r="P69" s="23">
        <v>20</v>
      </c>
      <c r="Q69" s="23"/>
      <c r="R69" s="23">
        <v>2.9</v>
      </c>
      <c r="S69" s="22">
        <v>9</v>
      </c>
      <c r="T69" s="22">
        <v>2</v>
      </c>
      <c r="U69" s="22" t="s">
        <v>19</v>
      </c>
      <c r="V69" s="12"/>
      <c r="W69" s="12"/>
      <c r="X69" s="12">
        <f t="shared" ref="X69:X132" si="4">W69*E69</f>
        <v>0</v>
      </c>
      <c r="Y69" s="12"/>
      <c r="Z69" s="12"/>
      <c r="AA69" s="12">
        <f t="shared" ref="AA69:AA132" si="5">Z69*E69</f>
        <v>0</v>
      </c>
      <c r="AB69" s="14"/>
    </row>
    <row r="70" spans="1:28" x14ac:dyDescent="0.25">
      <c r="A70" s="36">
        <v>68</v>
      </c>
      <c r="B70" s="2" t="s">
        <v>75</v>
      </c>
      <c r="C70" s="3">
        <v>6</v>
      </c>
      <c r="D70" s="3"/>
      <c r="E70" s="3">
        <f t="shared" si="3"/>
        <v>6</v>
      </c>
      <c r="F70" s="22">
        <v>5</v>
      </c>
      <c r="G70" s="22">
        <v>2</v>
      </c>
      <c r="H70" s="22"/>
      <c r="I70" s="22"/>
      <c r="J70" s="22"/>
      <c r="K70" s="22" t="s">
        <v>16</v>
      </c>
      <c r="L70" s="22"/>
      <c r="M70" s="22"/>
      <c r="N70" s="22"/>
      <c r="O70" s="22" t="s">
        <v>18</v>
      </c>
      <c r="P70" s="23">
        <v>28.8</v>
      </c>
      <c r="Q70" s="23"/>
      <c r="R70" s="23">
        <v>6.5</v>
      </c>
      <c r="S70" s="22">
        <v>9</v>
      </c>
      <c r="T70" s="22">
        <v>2</v>
      </c>
      <c r="U70" s="22" t="s">
        <v>19</v>
      </c>
      <c r="V70" s="12"/>
      <c r="W70" s="12"/>
      <c r="X70" s="12">
        <f t="shared" si="4"/>
        <v>0</v>
      </c>
      <c r="Y70" s="12"/>
      <c r="Z70" s="12"/>
      <c r="AA70" s="12">
        <f t="shared" si="5"/>
        <v>0</v>
      </c>
      <c r="AB70" s="14"/>
    </row>
    <row r="71" spans="1:28" x14ac:dyDescent="0.25">
      <c r="A71" s="36">
        <v>69</v>
      </c>
      <c r="B71" s="2" t="s">
        <v>76</v>
      </c>
      <c r="C71" s="3">
        <v>2</v>
      </c>
      <c r="D71" s="3"/>
      <c r="E71" s="3">
        <f t="shared" si="3"/>
        <v>2</v>
      </c>
      <c r="F71" s="22">
        <v>5</v>
      </c>
      <c r="G71" s="22">
        <v>2</v>
      </c>
      <c r="H71" s="22"/>
      <c r="I71" s="22"/>
      <c r="J71" s="22"/>
      <c r="K71" s="22" t="s">
        <v>32</v>
      </c>
      <c r="L71" s="22"/>
      <c r="M71" s="22"/>
      <c r="N71" s="22"/>
      <c r="O71" s="22" t="s">
        <v>18</v>
      </c>
      <c r="P71" s="23">
        <v>25</v>
      </c>
      <c r="Q71" s="23"/>
      <c r="R71" s="23">
        <v>0.5</v>
      </c>
      <c r="S71" s="22">
        <v>4</v>
      </c>
      <c r="T71" s="22">
        <v>0</v>
      </c>
      <c r="U71" s="22" t="s">
        <v>24</v>
      </c>
      <c r="V71" s="12"/>
      <c r="W71" s="12"/>
      <c r="X71" s="12">
        <f t="shared" si="4"/>
        <v>0</v>
      </c>
      <c r="Y71" s="12"/>
      <c r="Z71" s="12"/>
      <c r="AA71" s="12">
        <f t="shared" si="5"/>
        <v>0</v>
      </c>
      <c r="AB71" s="14"/>
    </row>
    <row r="72" spans="1:28" x14ac:dyDescent="0.25">
      <c r="A72" s="36">
        <v>70</v>
      </c>
      <c r="B72" s="2" t="s">
        <v>77</v>
      </c>
      <c r="C72" s="3">
        <v>22</v>
      </c>
      <c r="D72" s="3">
        <v>12</v>
      </c>
      <c r="E72" s="3">
        <f t="shared" si="3"/>
        <v>34</v>
      </c>
      <c r="F72" s="22">
        <v>6</v>
      </c>
      <c r="G72" s="22">
        <v>2</v>
      </c>
      <c r="H72" s="22"/>
      <c r="I72" s="22"/>
      <c r="J72" s="22"/>
      <c r="K72" s="22" t="s">
        <v>21</v>
      </c>
      <c r="L72" s="22"/>
      <c r="M72" s="22"/>
      <c r="N72" s="22"/>
      <c r="O72" s="22" t="s">
        <v>18</v>
      </c>
      <c r="P72" s="23">
        <v>32.696100000000001</v>
      </c>
      <c r="Q72" s="23"/>
      <c r="R72" s="23">
        <v>3.1</v>
      </c>
      <c r="S72" s="22">
        <v>9</v>
      </c>
      <c r="T72" s="22">
        <v>2</v>
      </c>
      <c r="U72" s="22" t="s">
        <v>19</v>
      </c>
      <c r="V72" s="12"/>
      <c r="W72" s="12"/>
      <c r="X72" s="12">
        <f t="shared" si="4"/>
        <v>0</v>
      </c>
      <c r="Y72" s="12"/>
      <c r="Z72" s="12"/>
      <c r="AA72" s="12">
        <f t="shared" si="5"/>
        <v>0</v>
      </c>
      <c r="AB72" s="14"/>
    </row>
    <row r="73" spans="1:28" x14ac:dyDescent="0.25">
      <c r="A73" s="36">
        <v>71</v>
      </c>
      <c r="B73" s="2" t="s">
        <v>78</v>
      </c>
      <c r="C73" s="3">
        <v>3</v>
      </c>
      <c r="D73" s="3">
        <v>1</v>
      </c>
      <c r="E73" s="3">
        <f t="shared" si="3"/>
        <v>4</v>
      </c>
      <c r="F73" s="22">
        <v>4.7</v>
      </c>
      <c r="G73" s="22">
        <v>2</v>
      </c>
      <c r="H73" s="22"/>
      <c r="I73" s="22"/>
      <c r="J73" s="22"/>
      <c r="K73" s="22" t="s">
        <v>21</v>
      </c>
      <c r="L73" s="22"/>
      <c r="M73" s="22"/>
      <c r="N73" s="22"/>
      <c r="O73" s="22" t="s">
        <v>18</v>
      </c>
      <c r="P73" s="23">
        <v>29.4</v>
      </c>
      <c r="Q73" s="23"/>
      <c r="R73" s="23">
        <v>1.7</v>
      </c>
      <c r="S73" s="22">
        <v>7</v>
      </c>
      <c r="T73" s="22">
        <v>0</v>
      </c>
      <c r="U73" s="22" t="s">
        <v>23</v>
      </c>
      <c r="V73" s="12"/>
      <c r="W73" s="12"/>
      <c r="X73" s="12">
        <f t="shared" si="4"/>
        <v>0</v>
      </c>
      <c r="Y73" s="12"/>
      <c r="Z73" s="12"/>
      <c r="AA73" s="12">
        <f t="shared" si="5"/>
        <v>0</v>
      </c>
      <c r="AB73" s="14"/>
    </row>
    <row r="74" spans="1:28" x14ac:dyDescent="0.25">
      <c r="A74" s="36">
        <v>72</v>
      </c>
      <c r="B74" s="2" t="s">
        <v>79</v>
      </c>
      <c r="C74" s="3">
        <v>10</v>
      </c>
      <c r="D74" s="3"/>
      <c r="E74" s="3">
        <f t="shared" si="3"/>
        <v>10</v>
      </c>
      <c r="F74" s="22">
        <v>5.5</v>
      </c>
      <c r="G74" s="22">
        <v>2</v>
      </c>
      <c r="H74" s="22">
        <v>1.5</v>
      </c>
      <c r="I74" s="22" t="s">
        <v>17</v>
      </c>
      <c r="J74" s="22">
        <v>0</v>
      </c>
      <c r="K74" s="3" t="s">
        <v>16</v>
      </c>
      <c r="L74" s="22"/>
      <c r="M74" s="22"/>
      <c r="N74" s="22"/>
      <c r="O74" s="22" t="s">
        <v>18</v>
      </c>
      <c r="P74" s="23">
        <v>30.6</v>
      </c>
      <c r="Q74" s="23"/>
      <c r="R74" s="23">
        <v>3.2</v>
      </c>
      <c r="S74" s="22">
        <v>10</v>
      </c>
      <c r="T74" s="22">
        <v>2</v>
      </c>
      <c r="U74" s="22" t="s">
        <v>19</v>
      </c>
      <c r="V74" s="12"/>
      <c r="W74" s="12"/>
      <c r="X74" s="12">
        <f t="shared" si="4"/>
        <v>0</v>
      </c>
      <c r="Y74" s="12"/>
      <c r="Z74" s="12"/>
      <c r="AA74" s="12">
        <f t="shared" si="5"/>
        <v>0</v>
      </c>
      <c r="AB74" s="14"/>
    </row>
    <row r="75" spans="1:28" x14ac:dyDescent="0.25">
      <c r="A75" s="36">
        <v>73</v>
      </c>
      <c r="B75" s="2" t="s">
        <v>79</v>
      </c>
      <c r="C75" s="3">
        <v>28</v>
      </c>
      <c r="D75" s="3">
        <v>1</v>
      </c>
      <c r="E75" s="3">
        <f t="shared" si="3"/>
        <v>29</v>
      </c>
      <c r="F75" s="22">
        <v>5.5</v>
      </c>
      <c r="G75" s="22">
        <v>2</v>
      </c>
      <c r="H75" s="22"/>
      <c r="I75" s="22"/>
      <c r="J75" s="22"/>
      <c r="K75" s="3" t="s">
        <v>16</v>
      </c>
      <c r="L75" s="22">
        <v>0</v>
      </c>
      <c r="M75" s="22">
        <v>2</v>
      </c>
      <c r="N75" s="22" t="s">
        <v>22</v>
      </c>
      <c r="O75" s="22" t="s">
        <v>18</v>
      </c>
      <c r="P75" s="23">
        <v>48</v>
      </c>
      <c r="Q75" s="23"/>
      <c r="R75" s="23">
        <v>3.09931432</v>
      </c>
      <c r="S75" s="22">
        <v>10</v>
      </c>
      <c r="T75" s="22">
        <v>2</v>
      </c>
      <c r="U75" s="22" t="s">
        <v>19</v>
      </c>
      <c r="V75" s="12"/>
      <c r="W75" s="12"/>
      <c r="X75" s="12">
        <f t="shared" si="4"/>
        <v>0</v>
      </c>
      <c r="Y75" s="12"/>
      <c r="Z75" s="12"/>
      <c r="AA75" s="12">
        <f t="shared" si="5"/>
        <v>0</v>
      </c>
      <c r="AB75" s="14"/>
    </row>
    <row r="76" spans="1:28" x14ac:dyDescent="0.25">
      <c r="A76" s="36">
        <v>74</v>
      </c>
      <c r="B76" s="2" t="s">
        <v>79</v>
      </c>
      <c r="C76" s="3">
        <v>12</v>
      </c>
      <c r="D76" s="3">
        <v>2</v>
      </c>
      <c r="E76" s="3">
        <f t="shared" si="3"/>
        <v>14</v>
      </c>
      <c r="F76" s="22">
        <v>5.5</v>
      </c>
      <c r="G76" s="22">
        <v>2</v>
      </c>
      <c r="H76" s="22">
        <v>2</v>
      </c>
      <c r="I76" s="22" t="s">
        <v>22</v>
      </c>
      <c r="J76" s="22">
        <v>0</v>
      </c>
      <c r="K76" s="3" t="s">
        <v>16</v>
      </c>
      <c r="L76" s="22">
        <v>0</v>
      </c>
      <c r="M76" s="22">
        <v>1</v>
      </c>
      <c r="N76" s="22" t="s">
        <v>22</v>
      </c>
      <c r="O76" s="22" t="s">
        <v>18</v>
      </c>
      <c r="P76" s="23">
        <v>38.6</v>
      </c>
      <c r="Q76" s="23"/>
      <c r="R76" s="23">
        <v>2.9</v>
      </c>
      <c r="S76" s="22">
        <v>9</v>
      </c>
      <c r="T76" s="22">
        <v>2</v>
      </c>
      <c r="U76" s="22" t="s">
        <v>19</v>
      </c>
      <c r="V76" s="12"/>
      <c r="W76" s="12"/>
      <c r="X76" s="12">
        <f t="shared" si="4"/>
        <v>0</v>
      </c>
      <c r="Y76" s="12"/>
      <c r="Z76" s="12"/>
      <c r="AA76" s="12">
        <f t="shared" si="5"/>
        <v>0</v>
      </c>
      <c r="AB76" s="14"/>
    </row>
    <row r="77" spans="1:28" x14ac:dyDescent="0.25">
      <c r="A77" s="36">
        <v>75</v>
      </c>
      <c r="B77" s="2" t="s">
        <v>80</v>
      </c>
      <c r="C77" s="3">
        <v>2</v>
      </c>
      <c r="D77" s="3"/>
      <c r="E77" s="3">
        <f t="shared" si="3"/>
        <v>2</v>
      </c>
      <c r="F77" s="22">
        <v>5</v>
      </c>
      <c r="G77" s="22">
        <v>2</v>
      </c>
      <c r="H77" s="22"/>
      <c r="I77" s="22"/>
      <c r="J77" s="22"/>
      <c r="K77" s="22" t="s">
        <v>21</v>
      </c>
      <c r="L77" s="22"/>
      <c r="M77" s="22"/>
      <c r="N77" s="22"/>
      <c r="O77" s="22" t="s">
        <v>18</v>
      </c>
      <c r="P77" s="23">
        <v>40.5</v>
      </c>
      <c r="Q77" s="23"/>
      <c r="R77" s="23">
        <v>2.2000000000000002</v>
      </c>
      <c r="S77" s="22">
        <v>9</v>
      </c>
      <c r="T77" s="22">
        <v>2</v>
      </c>
      <c r="U77" s="22" t="s">
        <v>19</v>
      </c>
      <c r="V77" s="12"/>
      <c r="W77" s="12"/>
      <c r="X77" s="12">
        <f t="shared" si="4"/>
        <v>0</v>
      </c>
      <c r="Y77" s="12"/>
      <c r="Z77" s="12"/>
      <c r="AA77" s="12">
        <f t="shared" si="5"/>
        <v>0</v>
      </c>
      <c r="AB77" s="14"/>
    </row>
    <row r="78" spans="1:28" x14ac:dyDescent="0.25">
      <c r="A78" s="36">
        <v>76</v>
      </c>
      <c r="B78" s="2" t="s">
        <v>81</v>
      </c>
      <c r="C78" s="3">
        <v>13</v>
      </c>
      <c r="D78" s="3">
        <v>1</v>
      </c>
      <c r="E78" s="3">
        <f t="shared" si="3"/>
        <v>14</v>
      </c>
      <c r="F78" s="22">
        <v>8.5</v>
      </c>
      <c r="G78" s="22">
        <v>2</v>
      </c>
      <c r="H78" s="22"/>
      <c r="I78" s="22"/>
      <c r="J78" s="22"/>
      <c r="K78" s="22" t="s">
        <v>21</v>
      </c>
      <c r="L78" s="22"/>
      <c r="M78" s="22"/>
      <c r="N78" s="22"/>
      <c r="O78" s="22" t="s">
        <v>18</v>
      </c>
      <c r="P78" s="23">
        <v>42.8</v>
      </c>
      <c r="Q78" s="23"/>
      <c r="R78" s="23">
        <v>1.503710645</v>
      </c>
      <c r="S78" s="22">
        <v>10</v>
      </c>
      <c r="T78" s="22">
        <v>2</v>
      </c>
      <c r="U78" s="22" t="s">
        <v>19</v>
      </c>
      <c r="V78" s="12"/>
      <c r="W78" s="12"/>
      <c r="X78" s="12">
        <f t="shared" si="4"/>
        <v>0</v>
      </c>
      <c r="Y78" s="12"/>
      <c r="Z78" s="12"/>
      <c r="AA78" s="12">
        <f t="shared" si="5"/>
        <v>0</v>
      </c>
      <c r="AB78" s="14"/>
    </row>
    <row r="79" spans="1:28" x14ac:dyDescent="0.25">
      <c r="A79" s="36">
        <v>77</v>
      </c>
      <c r="B79" s="2" t="s">
        <v>81</v>
      </c>
      <c r="C79" s="3">
        <v>5</v>
      </c>
      <c r="D79" s="3"/>
      <c r="E79" s="3">
        <f t="shared" si="3"/>
        <v>5</v>
      </c>
      <c r="F79" s="22">
        <v>7.5</v>
      </c>
      <c r="G79" s="22">
        <v>2</v>
      </c>
      <c r="H79" s="22"/>
      <c r="I79" s="22"/>
      <c r="J79" s="22"/>
      <c r="K79" s="22" t="s">
        <v>21</v>
      </c>
      <c r="L79" s="22"/>
      <c r="M79" s="22"/>
      <c r="N79" s="22"/>
      <c r="O79" s="22" t="s">
        <v>18</v>
      </c>
      <c r="P79" s="23">
        <v>39.4</v>
      </c>
      <c r="Q79" s="23"/>
      <c r="R79" s="23">
        <v>2.7</v>
      </c>
      <c r="S79" s="22">
        <v>9</v>
      </c>
      <c r="T79" s="22">
        <v>2</v>
      </c>
      <c r="U79" s="22" t="s">
        <v>19</v>
      </c>
      <c r="V79" s="12"/>
      <c r="W79" s="12"/>
      <c r="X79" s="12">
        <f t="shared" si="4"/>
        <v>0</v>
      </c>
      <c r="Y79" s="12"/>
      <c r="Z79" s="12"/>
      <c r="AA79" s="12">
        <f t="shared" si="5"/>
        <v>0</v>
      </c>
      <c r="AB79" s="14"/>
    </row>
    <row r="80" spans="1:28" x14ac:dyDescent="0.25">
      <c r="A80" s="36">
        <v>78</v>
      </c>
      <c r="B80" s="2" t="s">
        <v>82</v>
      </c>
      <c r="C80" s="3">
        <v>5</v>
      </c>
      <c r="D80" s="3"/>
      <c r="E80" s="3">
        <f t="shared" si="3"/>
        <v>5</v>
      </c>
      <c r="F80" s="22">
        <v>5.5</v>
      </c>
      <c r="G80" s="22">
        <v>2</v>
      </c>
      <c r="H80" s="22">
        <v>1.5</v>
      </c>
      <c r="I80" s="22" t="s">
        <v>17</v>
      </c>
      <c r="J80" s="22">
        <v>0</v>
      </c>
      <c r="K80" s="3" t="s">
        <v>16</v>
      </c>
      <c r="L80" s="22">
        <v>0</v>
      </c>
      <c r="M80" s="22">
        <v>1.5</v>
      </c>
      <c r="N80" s="22" t="s">
        <v>17</v>
      </c>
      <c r="O80" s="22" t="s">
        <v>18</v>
      </c>
      <c r="P80" s="23">
        <v>27.1</v>
      </c>
      <c r="Q80" s="23"/>
      <c r="R80" s="23">
        <v>0.9</v>
      </c>
      <c r="S80" s="22">
        <v>10</v>
      </c>
      <c r="T80" s="22">
        <v>0.5</v>
      </c>
      <c r="U80" s="22" t="s">
        <v>19</v>
      </c>
      <c r="V80" s="12"/>
      <c r="W80" s="12"/>
      <c r="X80" s="12">
        <f t="shared" si="4"/>
        <v>0</v>
      </c>
      <c r="Y80" s="12"/>
      <c r="Z80" s="12"/>
      <c r="AA80" s="12">
        <f t="shared" si="5"/>
        <v>0</v>
      </c>
      <c r="AB80" s="14"/>
    </row>
    <row r="81" spans="1:28" x14ac:dyDescent="0.25">
      <c r="A81" s="36">
        <v>79</v>
      </c>
      <c r="B81" s="2" t="s">
        <v>83</v>
      </c>
      <c r="C81" s="3">
        <v>8</v>
      </c>
      <c r="D81" s="3"/>
      <c r="E81" s="3">
        <f t="shared" si="3"/>
        <v>8</v>
      </c>
      <c r="F81" s="22">
        <v>6.5</v>
      </c>
      <c r="G81" s="22">
        <v>1</v>
      </c>
      <c r="H81" s="22"/>
      <c r="I81" s="22"/>
      <c r="J81" s="22"/>
      <c r="K81" s="22" t="s">
        <v>21</v>
      </c>
      <c r="L81" s="22">
        <v>0</v>
      </c>
      <c r="M81" s="22">
        <v>2.5</v>
      </c>
      <c r="N81" s="22" t="s">
        <v>17</v>
      </c>
      <c r="O81" s="22" t="s">
        <v>18</v>
      </c>
      <c r="P81" s="23">
        <v>34.4</v>
      </c>
      <c r="Q81" s="23"/>
      <c r="R81" s="23">
        <v>0.4</v>
      </c>
      <c r="S81" s="22">
        <v>10</v>
      </c>
      <c r="T81" s="22">
        <v>0.5</v>
      </c>
      <c r="U81" s="22" t="s">
        <v>19</v>
      </c>
      <c r="V81" s="12"/>
      <c r="W81" s="12"/>
      <c r="X81" s="12">
        <f t="shared" si="4"/>
        <v>0</v>
      </c>
      <c r="Y81" s="12"/>
      <c r="Z81" s="12"/>
      <c r="AA81" s="12">
        <f t="shared" si="5"/>
        <v>0</v>
      </c>
      <c r="AB81" s="14"/>
    </row>
    <row r="82" spans="1:28" x14ac:dyDescent="0.25">
      <c r="A82" s="36">
        <v>80</v>
      </c>
      <c r="B82" s="2" t="s">
        <v>84</v>
      </c>
      <c r="C82" s="3">
        <v>13</v>
      </c>
      <c r="D82" s="3"/>
      <c r="E82" s="3">
        <f t="shared" si="3"/>
        <v>13</v>
      </c>
      <c r="F82" s="22">
        <v>6</v>
      </c>
      <c r="G82" s="22">
        <v>2</v>
      </c>
      <c r="H82" s="22"/>
      <c r="I82" s="22"/>
      <c r="J82" s="22"/>
      <c r="K82" s="22" t="s">
        <v>21</v>
      </c>
      <c r="L82" s="22"/>
      <c r="M82" s="22"/>
      <c r="N82" s="22"/>
      <c r="O82" s="22" t="s">
        <v>18</v>
      </c>
      <c r="P82" s="23">
        <v>28.9</v>
      </c>
      <c r="Q82" s="23"/>
      <c r="R82" s="23">
        <v>2</v>
      </c>
      <c r="S82" s="22">
        <v>9</v>
      </c>
      <c r="T82" s="22">
        <v>2</v>
      </c>
      <c r="U82" s="22" t="s">
        <v>19</v>
      </c>
      <c r="V82" s="12"/>
      <c r="W82" s="12"/>
      <c r="X82" s="12">
        <f t="shared" si="4"/>
        <v>0</v>
      </c>
      <c r="Y82" s="12"/>
      <c r="Z82" s="12"/>
      <c r="AA82" s="12">
        <f t="shared" si="5"/>
        <v>0</v>
      </c>
      <c r="AB82" s="14"/>
    </row>
    <row r="83" spans="1:28" x14ac:dyDescent="0.25">
      <c r="A83" s="36">
        <v>81</v>
      </c>
      <c r="B83" s="2" t="s">
        <v>85</v>
      </c>
      <c r="C83" s="3">
        <v>17</v>
      </c>
      <c r="D83" s="3">
        <v>5</v>
      </c>
      <c r="E83" s="3">
        <f t="shared" si="3"/>
        <v>22</v>
      </c>
      <c r="F83" s="22">
        <v>6</v>
      </c>
      <c r="G83" s="22">
        <v>2</v>
      </c>
      <c r="H83" s="22"/>
      <c r="I83" s="22"/>
      <c r="J83" s="22"/>
      <c r="K83" s="22" t="s">
        <v>21</v>
      </c>
      <c r="L83" s="22"/>
      <c r="M83" s="22"/>
      <c r="N83" s="22"/>
      <c r="O83" s="22" t="s">
        <v>18</v>
      </c>
      <c r="P83" s="23">
        <v>28.9</v>
      </c>
      <c r="Q83" s="23"/>
      <c r="R83" s="23">
        <v>2</v>
      </c>
      <c r="S83" s="22">
        <v>10</v>
      </c>
      <c r="T83" s="22">
        <v>2</v>
      </c>
      <c r="U83" s="22" t="s">
        <v>19</v>
      </c>
      <c r="V83" s="12"/>
      <c r="W83" s="12"/>
      <c r="X83" s="12">
        <f t="shared" si="4"/>
        <v>0</v>
      </c>
      <c r="Y83" s="12"/>
      <c r="Z83" s="12"/>
      <c r="AA83" s="12">
        <f t="shared" si="5"/>
        <v>0</v>
      </c>
      <c r="AB83" s="14"/>
    </row>
    <row r="84" spans="1:28" x14ac:dyDescent="0.25">
      <c r="A84" s="36">
        <v>82</v>
      </c>
      <c r="B84" s="2" t="s">
        <v>86</v>
      </c>
      <c r="C84" s="3">
        <v>10</v>
      </c>
      <c r="D84" s="3"/>
      <c r="E84" s="3">
        <f t="shared" si="3"/>
        <v>10</v>
      </c>
      <c r="F84" s="22">
        <v>5</v>
      </c>
      <c r="G84" s="22">
        <v>2</v>
      </c>
      <c r="H84" s="22">
        <v>1</v>
      </c>
      <c r="I84" s="22" t="s">
        <v>22</v>
      </c>
      <c r="J84" s="22">
        <v>0</v>
      </c>
      <c r="K84" s="22" t="s">
        <v>22</v>
      </c>
      <c r="L84" s="22">
        <v>0</v>
      </c>
      <c r="M84" s="22">
        <v>1.5</v>
      </c>
      <c r="N84" s="22" t="s">
        <v>22</v>
      </c>
      <c r="O84" s="22" t="s">
        <v>18</v>
      </c>
      <c r="P84" s="23">
        <v>33.1</v>
      </c>
      <c r="Q84" s="23"/>
      <c r="R84" s="23">
        <v>0.4</v>
      </c>
      <c r="S84" s="22">
        <v>7</v>
      </c>
      <c r="T84" s="22">
        <v>0</v>
      </c>
      <c r="U84" s="22" t="s">
        <v>23</v>
      </c>
      <c r="V84" s="12"/>
      <c r="W84" s="12"/>
      <c r="X84" s="12">
        <f t="shared" si="4"/>
        <v>0</v>
      </c>
      <c r="Y84" s="12"/>
      <c r="Z84" s="12"/>
      <c r="AA84" s="12">
        <f t="shared" si="5"/>
        <v>0</v>
      </c>
      <c r="AB84" s="14"/>
    </row>
    <row r="85" spans="1:28" x14ac:dyDescent="0.25">
      <c r="A85" s="36">
        <v>83</v>
      </c>
      <c r="B85" s="2" t="s">
        <v>86</v>
      </c>
      <c r="C85" s="3">
        <v>2</v>
      </c>
      <c r="D85" s="3"/>
      <c r="E85" s="3">
        <f t="shared" si="3"/>
        <v>2</v>
      </c>
      <c r="F85" s="22">
        <v>4.5</v>
      </c>
      <c r="G85" s="22">
        <v>2</v>
      </c>
      <c r="H85" s="22"/>
      <c r="I85" s="22"/>
      <c r="J85" s="22"/>
      <c r="K85" s="22" t="s">
        <v>21</v>
      </c>
      <c r="L85" s="22"/>
      <c r="M85" s="22"/>
      <c r="N85" s="22"/>
      <c r="O85" s="22" t="s">
        <v>18</v>
      </c>
      <c r="P85" s="23">
        <v>44.1</v>
      </c>
      <c r="Q85" s="23"/>
      <c r="R85" s="23">
        <v>1</v>
      </c>
      <c r="S85" s="22">
        <v>10</v>
      </c>
      <c r="T85" s="22">
        <v>0.5</v>
      </c>
      <c r="U85" s="22" t="s">
        <v>19</v>
      </c>
      <c r="V85" s="12"/>
      <c r="W85" s="12"/>
      <c r="X85" s="12">
        <f t="shared" si="4"/>
        <v>0</v>
      </c>
      <c r="Y85" s="12"/>
      <c r="Z85" s="12"/>
      <c r="AA85" s="12">
        <f t="shared" si="5"/>
        <v>0</v>
      </c>
      <c r="AB85" s="14"/>
    </row>
    <row r="86" spans="1:28" x14ac:dyDescent="0.25">
      <c r="A86" s="36">
        <v>84</v>
      </c>
      <c r="B86" s="2" t="s">
        <v>87</v>
      </c>
      <c r="C86" s="3">
        <v>21</v>
      </c>
      <c r="D86" s="3"/>
      <c r="E86" s="3">
        <f t="shared" si="3"/>
        <v>21</v>
      </c>
      <c r="F86" s="22">
        <v>6</v>
      </c>
      <c r="G86" s="22">
        <v>2</v>
      </c>
      <c r="H86" s="22">
        <v>1.5</v>
      </c>
      <c r="I86" s="22" t="s">
        <v>17</v>
      </c>
      <c r="J86" s="22">
        <v>0</v>
      </c>
      <c r="K86" s="22" t="s">
        <v>21</v>
      </c>
      <c r="L86" s="22">
        <v>0</v>
      </c>
      <c r="M86" s="22">
        <v>1.5</v>
      </c>
      <c r="N86" s="22" t="s">
        <v>17</v>
      </c>
      <c r="O86" s="22" t="s">
        <v>18</v>
      </c>
      <c r="P86" s="23">
        <v>29.8</v>
      </c>
      <c r="Q86" s="23"/>
      <c r="R86" s="23">
        <v>2.2000000000000002</v>
      </c>
      <c r="S86" s="22">
        <v>9</v>
      </c>
      <c r="T86" s="22">
        <v>2</v>
      </c>
      <c r="U86" s="22" t="s">
        <v>19</v>
      </c>
      <c r="V86" s="12"/>
      <c r="W86" s="12"/>
      <c r="X86" s="12">
        <f t="shared" si="4"/>
        <v>0</v>
      </c>
      <c r="Y86" s="12"/>
      <c r="Z86" s="12"/>
      <c r="AA86" s="12">
        <f t="shared" si="5"/>
        <v>0</v>
      </c>
      <c r="AB86" s="14"/>
    </row>
    <row r="87" spans="1:28" x14ac:dyDescent="0.25">
      <c r="A87" s="36">
        <v>85</v>
      </c>
      <c r="B87" s="2" t="s">
        <v>88</v>
      </c>
      <c r="C87" s="3">
        <v>10</v>
      </c>
      <c r="D87" s="3"/>
      <c r="E87" s="3">
        <f t="shared" si="3"/>
        <v>10</v>
      </c>
      <c r="F87" s="22">
        <v>7.1</v>
      </c>
      <c r="G87" s="22">
        <v>2</v>
      </c>
      <c r="H87" s="22">
        <v>3</v>
      </c>
      <c r="I87" s="22" t="s">
        <v>17</v>
      </c>
      <c r="J87" s="22">
        <v>0</v>
      </c>
      <c r="K87" s="22" t="s">
        <v>15</v>
      </c>
      <c r="L87" s="22">
        <v>0</v>
      </c>
      <c r="M87" s="22">
        <v>2</v>
      </c>
      <c r="N87" s="22" t="s">
        <v>17</v>
      </c>
      <c r="O87" s="22" t="s">
        <v>18</v>
      </c>
      <c r="P87" s="23">
        <v>37.6</v>
      </c>
      <c r="Q87" s="23"/>
      <c r="R87" s="23">
        <v>2.2000000000000002</v>
      </c>
      <c r="S87" s="22">
        <v>9</v>
      </c>
      <c r="T87" s="22">
        <v>2</v>
      </c>
      <c r="U87" s="22" t="s">
        <v>19</v>
      </c>
      <c r="V87" s="12"/>
      <c r="W87" s="12"/>
      <c r="X87" s="12">
        <f t="shared" si="4"/>
        <v>0</v>
      </c>
      <c r="Y87" s="12"/>
      <c r="Z87" s="12"/>
      <c r="AA87" s="12">
        <f t="shared" si="5"/>
        <v>0</v>
      </c>
      <c r="AB87" s="14"/>
    </row>
    <row r="88" spans="1:28" x14ac:dyDescent="0.25">
      <c r="A88" s="36">
        <v>86</v>
      </c>
      <c r="B88" s="2" t="s">
        <v>88</v>
      </c>
      <c r="C88" s="3">
        <v>6</v>
      </c>
      <c r="D88" s="3"/>
      <c r="E88" s="3">
        <f t="shared" si="3"/>
        <v>6</v>
      </c>
      <c r="F88" s="22">
        <v>8.5</v>
      </c>
      <c r="G88" s="22">
        <v>2</v>
      </c>
      <c r="H88" s="22">
        <v>3</v>
      </c>
      <c r="I88" s="22" t="s">
        <v>17</v>
      </c>
      <c r="J88" s="22">
        <v>0</v>
      </c>
      <c r="K88" s="22" t="s">
        <v>15</v>
      </c>
      <c r="L88" s="22">
        <v>0</v>
      </c>
      <c r="M88" s="22">
        <v>2</v>
      </c>
      <c r="N88" s="22" t="s">
        <v>17</v>
      </c>
      <c r="O88" s="22" t="s">
        <v>18</v>
      </c>
      <c r="P88" s="23">
        <v>35</v>
      </c>
      <c r="Q88" s="23"/>
      <c r="R88" s="23">
        <v>1.7</v>
      </c>
      <c r="S88" s="22">
        <v>9</v>
      </c>
      <c r="T88" s="22">
        <v>2</v>
      </c>
      <c r="U88" s="22" t="s">
        <v>19</v>
      </c>
      <c r="V88" s="12"/>
      <c r="W88" s="12"/>
      <c r="X88" s="12">
        <f t="shared" si="4"/>
        <v>0</v>
      </c>
      <c r="Y88" s="12"/>
      <c r="Z88" s="12"/>
      <c r="AA88" s="12">
        <f t="shared" si="5"/>
        <v>0</v>
      </c>
      <c r="AB88" s="14"/>
    </row>
    <row r="89" spans="1:28" x14ac:dyDescent="0.25">
      <c r="A89" s="36">
        <v>87</v>
      </c>
      <c r="B89" s="2" t="s">
        <v>88</v>
      </c>
      <c r="C89" s="3">
        <v>3</v>
      </c>
      <c r="D89" s="3"/>
      <c r="E89" s="3">
        <f t="shared" si="3"/>
        <v>3</v>
      </c>
      <c r="F89" s="22">
        <v>7</v>
      </c>
      <c r="G89" s="22">
        <v>2</v>
      </c>
      <c r="H89" s="22"/>
      <c r="I89" s="22"/>
      <c r="J89" s="22"/>
      <c r="K89" s="22" t="s">
        <v>15</v>
      </c>
      <c r="L89" s="22"/>
      <c r="M89" s="22"/>
      <c r="N89" s="22"/>
      <c r="O89" s="22" t="s">
        <v>33</v>
      </c>
      <c r="P89" s="23">
        <v>41.7</v>
      </c>
      <c r="Q89" s="23"/>
      <c r="R89" s="23">
        <v>4.5</v>
      </c>
      <c r="S89" s="22">
        <v>10</v>
      </c>
      <c r="T89" s="22">
        <v>2</v>
      </c>
      <c r="U89" s="22" t="s">
        <v>19</v>
      </c>
      <c r="V89" s="12"/>
      <c r="W89" s="12"/>
      <c r="X89" s="12">
        <f t="shared" si="4"/>
        <v>0</v>
      </c>
      <c r="Y89" s="12"/>
      <c r="Z89" s="12"/>
      <c r="AA89" s="12">
        <f t="shared" si="5"/>
        <v>0</v>
      </c>
      <c r="AB89" s="14"/>
    </row>
    <row r="90" spans="1:28" x14ac:dyDescent="0.25">
      <c r="A90" s="36">
        <v>88</v>
      </c>
      <c r="B90" s="2" t="s">
        <v>88</v>
      </c>
      <c r="C90" s="3">
        <v>11</v>
      </c>
      <c r="D90" s="3"/>
      <c r="E90" s="3">
        <f t="shared" si="3"/>
        <v>11</v>
      </c>
      <c r="F90" s="22">
        <v>6.5</v>
      </c>
      <c r="G90" s="22">
        <v>2</v>
      </c>
      <c r="H90" s="22"/>
      <c r="I90" s="22"/>
      <c r="J90" s="22"/>
      <c r="K90" s="22" t="s">
        <v>15</v>
      </c>
      <c r="L90" s="22">
        <v>2</v>
      </c>
      <c r="M90" s="22">
        <v>3</v>
      </c>
      <c r="N90" s="22" t="s">
        <v>17</v>
      </c>
      <c r="O90" s="22" t="s">
        <v>18</v>
      </c>
      <c r="P90" s="23">
        <v>35.700000000000003</v>
      </c>
      <c r="Q90" s="23"/>
      <c r="R90" s="23">
        <v>1</v>
      </c>
      <c r="S90" s="22">
        <v>9</v>
      </c>
      <c r="T90" s="22">
        <v>1.5</v>
      </c>
      <c r="U90" s="22" t="s">
        <v>19</v>
      </c>
      <c r="V90" s="12"/>
      <c r="W90" s="12"/>
      <c r="X90" s="12">
        <f t="shared" si="4"/>
        <v>0</v>
      </c>
      <c r="Y90" s="12"/>
      <c r="Z90" s="12"/>
      <c r="AA90" s="12">
        <f t="shared" si="5"/>
        <v>0</v>
      </c>
      <c r="AB90" s="14"/>
    </row>
    <row r="91" spans="1:28" x14ac:dyDescent="0.25">
      <c r="A91" s="36">
        <v>89</v>
      </c>
      <c r="B91" s="2" t="s">
        <v>88</v>
      </c>
      <c r="C91" s="3">
        <v>5</v>
      </c>
      <c r="D91" s="3"/>
      <c r="E91" s="3">
        <f t="shared" si="3"/>
        <v>5</v>
      </c>
      <c r="F91" s="22">
        <v>2</v>
      </c>
      <c r="G91" s="22">
        <v>2</v>
      </c>
      <c r="H91" s="22"/>
      <c r="I91" s="22"/>
      <c r="J91" s="22"/>
      <c r="K91" s="22" t="s">
        <v>17</v>
      </c>
      <c r="L91" s="22"/>
      <c r="M91" s="22"/>
      <c r="N91" s="22"/>
      <c r="O91" s="22" t="s">
        <v>18</v>
      </c>
      <c r="P91" s="23">
        <v>36.299999999999997</v>
      </c>
      <c r="Q91" s="23"/>
      <c r="R91" s="23">
        <v>0</v>
      </c>
      <c r="S91" s="22">
        <v>9</v>
      </c>
      <c r="T91" s="22">
        <v>1</v>
      </c>
      <c r="U91" s="22" t="s">
        <v>19</v>
      </c>
      <c r="V91" s="12"/>
      <c r="W91" s="12"/>
      <c r="X91" s="12">
        <f t="shared" si="4"/>
        <v>0</v>
      </c>
      <c r="Y91" s="12"/>
      <c r="Z91" s="12"/>
      <c r="AA91" s="12">
        <f t="shared" si="5"/>
        <v>0</v>
      </c>
      <c r="AB91" s="14"/>
    </row>
    <row r="92" spans="1:28" x14ac:dyDescent="0.25">
      <c r="A92" s="36">
        <v>90</v>
      </c>
      <c r="B92" s="2" t="s">
        <v>89</v>
      </c>
      <c r="C92" s="3">
        <v>3</v>
      </c>
      <c r="D92" s="3"/>
      <c r="E92" s="3">
        <f t="shared" si="3"/>
        <v>3</v>
      </c>
      <c r="F92" s="22">
        <v>5</v>
      </c>
      <c r="G92" s="22">
        <v>2</v>
      </c>
      <c r="H92" s="22">
        <v>1.5</v>
      </c>
      <c r="I92" s="22" t="s">
        <v>17</v>
      </c>
      <c r="J92" s="22">
        <v>0</v>
      </c>
      <c r="K92" s="22" t="s">
        <v>21</v>
      </c>
      <c r="L92" s="22">
        <v>0</v>
      </c>
      <c r="M92" s="22">
        <v>1</v>
      </c>
      <c r="N92" s="22" t="s">
        <v>17</v>
      </c>
      <c r="O92" s="22" t="s">
        <v>18</v>
      </c>
      <c r="P92" s="23">
        <v>31.2</v>
      </c>
      <c r="Q92" s="23"/>
      <c r="R92" s="23">
        <v>0.30155545</v>
      </c>
      <c r="S92" s="22">
        <v>9</v>
      </c>
      <c r="T92" s="22">
        <v>1</v>
      </c>
      <c r="U92" s="22" t="s">
        <v>19</v>
      </c>
      <c r="V92" s="12"/>
      <c r="W92" s="12"/>
      <c r="X92" s="12">
        <f t="shared" si="4"/>
        <v>0</v>
      </c>
      <c r="Y92" s="12"/>
      <c r="Z92" s="12"/>
      <c r="AA92" s="12">
        <f t="shared" si="5"/>
        <v>0</v>
      </c>
      <c r="AB92" s="14"/>
    </row>
    <row r="93" spans="1:28" x14ac:dyDescent="0.25">
      <c r="A93" s="36">
        <v>91</v>
      </c>
      <c r="B93" s="2" t="s">
        <v>90</v>
      </c>
      <c r="C93" s="3">
        <v>1</v>
      </c>
      <c r="D93" s="3"/>
      <c r="E93" s="3">
        <f t="shared" si="3"/>
        <v>1</v>
      </c>
      <c r="F93" s="22">
        <v>5</v>
      </c>
      <c r="G93" s="22">
        <v>2</v>
      </c>
      <c r="H93" s="22"/>
      <c r="I93" s="22"/>
      <c r="J93" s="22"/>
      <c r="K93" s="22" t="s">
        <v>21</v>
      </c>
      <c r="L93" s="22">
        <v>0</v>
      </c>
      <c r="M93" s="22">
        <v>1.5</v>
      </c>
      <c r="N93" s="22" t="s">
        <v>17</v>
      </c>
      <c r="O93" s="22" t="s">
        <v>18</v>
      </c>
      <c r="P93" s="23">
        <v>38.1</v>
      </c>
      <c r="Q93" s="23"/>
      <c r="R93" s="23">
        <v>0.2</v>
      </c>
      <c r="S93" s="22">
        <v>10</v>
      </c>
      <c r="T93" s="22">
        <v>1</v>
      </c>
      <c r="U93" s="22" t="s">
        <v>19</v>
      </c>
      <c r="V93" s="12"/>
      <c r="W93" s="12"/>
      <c r="X93" s="12">
        <f t="shared" si="4"/>
        <v>0</v>
      </c>
      <c r="Y93" s="12"/>
      <c r="Z93" s="12"/>
      <c r="AA93" s="12">
        <f t="shared" si="5"/>
        <v>0</v>
      </c>
      <c r="AB93" s="14"/>
    </row>
    <row r="94" spans="1:28" x14ac:dyDescent="0.25">
      <c r="A94" s="36">
        <v>92</v>
      </c>
      <c r="B94" s="2" t="s">
        <v>91</v>
      </c>
      <c r="C94" s="3">
        <v>15</v>
      </c>
      <c r="D94" s="3"/>
      <c r="E94" s="3">
        <f t="shared" si="3"/>
        <v>15</v>
      </c>
      <c r="F94" s="22">
        <v>5.5</v>
      </c>
      <c r="G94" s="22">
        <v>2</v>
      </c>
      <c r="H94" s="22">
        <v>1.5</v>
      </c>
      <c r="I94" s="22" t="s">
        <v>17</v>
      </c>
      <c r="J94" s="22">
        <v>0</v>
      </c>
      <c r="K94" s="22" t="s">
        <v>21</v>
      </c>
      <c r="L94" s="22"/>
      <c r="M94" s="22"/>
      <c r="N94" s="22"/>
      <c r="O94" s="22" t="s">
        <v>18</v>
      </c>
      <c r="P94" s="23">
        <v>30.0031</v>
      </c>
      <c r="Q94" s="23"/>
      <c r="R94" s="23">
        <v>2.4</v>
      </c>
      <c r="S94" s="22">
        <v>9</v>
      </c>
      <c r="T94" s="22">
        <v>2</v>
      </c>
      <c r="U94" s="22" t="s">
        <v>19</v>
      </c>
      <c r="V94" s="12"/>
      <c r="W94" s="12"/>
      <c r="X94" s="12">
        <f t="shared" si="4"/>
        <v>0</v>
      </c>
      <c r="Y94" s="12"/>
      <c r="Z94" s="12"/>
      <c r="AA94" s="12">
        <f t="shared" si="5"/>
        <v>0</v>
      </c>
      <c r="AB94" s="14"/>
    </row>
    <row r="95" spans="1:28" x14ac:dyDescent="0.25">
      <c r="A95" s="36">
        <v>93</v>
      </c>
      <c r="B95" s="2" t="s">
        <v>92</v>
      </c>
      <c r="C95" s="3">
        <v>19</v>
      </c>
      <c r="D95" s="3"/>
      <c r="E95" s="3">
        <f t="shared" si="3"/>
        <v>19</v>
      </c>
      <c r="F95" s="22">
        <v>6</v>
      </c>
      <c r="G95" s="22">
        <v>2</v>
      </c>
      <c r="H95" s="22">
        <v>2</v>
      </c>
      <c r="I95" s="22" t="s">
        <v>17</v>
      </c>
      <c r="J95" s="22">
        <v>2</v>
      </c>
      <c r="K95" s="22" t="s">
        <v>16</v>
      </c>
      <c r="L95" s="22">
        <v>0</v>
      </c>
      <c r="M95" s="22">
        <v>1.5</v>
      </c>
      <c r="N95" s="22" t="s">
        <v>17</v>
      </c>
      <c r="O95" s="22" t="s">
        <v>18</v>
      </c>
      <c r="P95" s="23">
        <v>35.9009</v>
      </c>
      <c r="Q95" s="23"/>
      <c r="R95" s="23">
        <v>2.89527848</v>
      </c>
      <c r="S95" s="22">
        <v>9</v>
      </c>
      <c r="T95" s="22">
        <v>2</v>
      </c>
      <c r="U95" s="22" t="s">
        <v>19</v>
      </c>
      <c r="V95" s="12"/>
      <c r="W95" s="12"/>
      <c r="X95" s="12">
        <f t="shared" si="4"/>
        <v>0</v>
      </c>
      <c r="Y95" s="12"/>
      <c r="Z95" s="12"/>
      <c r="AA95" s="12">
        <f t="shared" si="5"/>
        <v>0</v>
      </c>
      <c r="AB95" s="14"/>
    </row>
    <row r="96" spans="1:28" x14ac:dyDescent="0.25">
      <c r="A96" s="36">
        <v>94</v>
      </c>
      <c r="B96" s="2" t="s">
        <v>93</v>
      </c>
      <c r="C96" s="3">
        <v>3</v>
      </c>
      <c r="D96" s="3"/>
      <c r="E96" s="3">
        <f t="shared" si="3"/>
        <v>3</v>
      </c>
      <c r="F96" s="22">
        <v>5</v>
      </c>
      <c r="G96" s="22">
        <v>2</v>
      </c>
      <c r="H96" s="22"/>
      <c r="I96" s="22"/>
      <c r="J96" s="22"/>
      <c r="K96" s="22" t="s">
        <v>22</v>
      </c>
      <c r="L96" s="22"/>
      <c r="M96" s="22"/>
      <c r="N96" s="22"/>
      <c r="O96" s="22" t="s">
        <v>18</v>
      </c>
      <c r="P96" s="23">
        <v>33.6</v>
      </c>
      <c r="Q96" s="23"/>
      <c r="R96" s="23">
        <v>3.7</v>
      </c>
      <c r="S96" s="22">
        <v>9</v>
      </c>
      <c r="T96" s="22">
        <v>1.5</v>
      </c>
      <c r="U96" s="22" t="s">
        <v>19</v>
      </c>
      <c r="V96" s="12"/>
      <c r="W96" s="12"/>
      <c r="X96" s="12">
        <f t="shared" si="4"/>
        <v>0</v>
      </c>
      <c r="Y96" s="12"/>
      <c r="Z96" s="12"/>
      <c r="AA96" s="12">
        <f t="shared" si="5"/>
        <v>0</v>
      </c>
      <c r="AB96" s="14"/>
    </row>
    <row r="97" spans="1:28" x14ac:dyDescent="0.25">
      <c r="A97" s="36">
        <v>95</v>
      </c>
      <c r="B97" s="2" t="s">
        <v>94</v>
      </c>
      <c r="C97" s="3">
        <v>4</v>
      </c>
      <c r="D97" s="3"/>
      <c r="E97" s="3">
        <f t="shared" si="3"/>
        <v>4</v>
      </c>
      <c r="F97" s="22">
        <v>5</v>
      </c>
      <c r="G97" s="22">
        <v>2</v>
      </c>
      <c r="H97" s="22"/>
      <c r="I97" s="22"/>
      <c r="J97" s="22"/>
      <c r="K97" s="22" t="s">
        <v>32</v>
      </c>
      <c r="L97" s="22"/>
      <c r="M97" s="22"/>
      <c r="N97" s="22"/>
      <c r="O97" s="22" t="s">
        <v>18</v>
      </c>
      <c r="P97" s="23">
        <v>25</v>
      </c>
      <c r="Q97" s="23"/>
      <c r="R97" s="23">
        <v>0.5</v>
      </c>
      <c r="S97" s="22">
        <v>4</v>
      </c>
      <c r="T97" s="22">
        <v>0</v>
      </c>
      <c r="U97" s="22" t="s">
        <v>24</v>
      </c>
      <c r="V97" s="12"/>
      <c r="W97" s="12"/>
      <c r="X97" s="12">
        <f t="shared" si="4"/>
        <v>0</v>
      </c>
      <c r="Y97" s="12"/>
      <c r="Z97" s="12"/>
      <c r="AA97" s="12">
        <f t="shared" si="5"/>
        <v>0</v>
      </c>
      <c r="AB97" s="14"/>
    </row>
    <row r="98" spans="1:28" x14ac:dyDescent="0.25">
      <c r="A98" s="36">
        <v>96</v>
      </c>
      <c r="B98" s="2" t="s">
        <v>95</v>
      </c>
      <c r="C98" s="3">
        <v>5</v>
      </c>
      <c r="D98" s="3"/>
      <c r="E98" s="3">
        <f t="shared" si="3"/>
        <v>5</v>
      </c>
      <c r="F98" s="22">
        <v>5</v>
      </c>
      <c r="G98" s="22">
        <v>2</v>
      </c>
      <c r="H98" s="22">
        <v>1.5</v>
      </c>
      <c r="I98" s="22" t="s">
        <v>17</v>
      </c>
      <c r="J98" s="22">
        <v>0</v>
      </c>
      <c r="K98" s="22" t="s">
        <v>21</v>
      </c>
      <c r="L98" s="22">
        <v>0</v>
      </c>
      <c r="M98" s="22">
        <v>1.5</v>
      </c>
      <c r="N98" s="22" t="s">
        <v>17</v>
      </c>
      <c r="O98" s="22" t="s">
        <v>18</v>
      </c>
      <c r="P98" s="23">
        <v>24.4</v>
      </c>
      <c r="Q98" s="23"/>
      <c r="R98" s="23">
        <v>1.6</v>
      </c>
      <c r="S98" s="22">
        <v>9</v>
      </c>
      <c r="T98" s="22">
        <v>1.5</v>
      </c>
      <c r="U98" s="22" t="s">
        <v>19</v>
      </c>
      <c r="V98" s="12"/>
      <c r="W98" s="12"/>
      <c r="X98" s="12">
        <f t="shared" si="4"/>
        <v>0</v>
      </c>
      <c r="Y98" s="12"/>
      <c r="Z98" s="12"/>
      <c r="AA98" s="12">
        <f t="shared" si="5"/>
        <v>0</v>
      </c>
      <c r="AB98" s="14"/>
    </row>
    <row r="99" spans="1:28" x14ac:dyDescent="0.25">
      <c r="A99" s="36">
        <v>97</v>
      </c>
      <c r="B99" s="2" t="s">
        <v>96</v>
      </c>
      <c r="C99" s="3">
        <v>1</v>
      </c>
      <c r="D99" s="3"/>
      <c r="E99" s="3">
        <f t="shared" si="3"/>
        <v>1</v>
      </c>
      <c r="F99" s="22">
        <v>5</v>
      </c>
      <c r="G99" s="22">
        <v>2</v>
      </c>
      <c r="H99" s="22"/>
      <c r="I99" s="22"/>
      <c r="J99" s="22"/>
      <c r="K99" s="22" t="s">
        <v>32</v>
      </c>
      <c r="L99" s="22"/>
      <c r="M99" s="22"/>
      <c r="N99" s="22"/>
      <c r="O99" s="22" t="s">
        <v>18</v>
      </c>
      <c r="P99" s="23">
        <v>25</v>
      </c>
      <c r="Q99" s="23"/>
      <c r="R99" s="23">
        <v>0.5</v>
      </c>
      <c r="S99" s="22">
        <v>4</v>
      </c>
      <c r="T99" s="22">
        <v>0</v>
      </c>
      <c r="U99" s="22" t="s">
        <v>24</v>
      </c>
      <c r="V99" s="12"/>
      <c r="W99" s="12"/>
      <c r="X99" s="12">
        <f t="shared" si="4"/>
        <v>0</v>
      </c>
      <c r="Y99" s="12"/>
      <c r="Z99" s="12"/>
      <c r="AA99" s="12">
        <f t="shared" si="5"/>
        <v>0</v>
      </c>
      <c r="AB99" s="14"/>
    </row>
    <row r="100" spans="1:28" x14ac:dyDescent="0.25">
      <c r="A100" s="36">
        <v>98</v>
      </c>
      <c r="B100" s="2" t="s">
        <v>97</v>
      </c>
      <c r="C100" s="3">
        <v>39</v>
      </c>
      <c r="D100" s="3"/>
      <c r="E100" s="3">
        <f t="shared" si="3"/>
        <v>39</v>
      </c>
      <c r="F100" s="22">
        <v>5</v>
      </c>
      <c r="G100" s="22">
        <v>2</v>
      </c>
      <c r="H100" s="22"/>
      <c r="I100" s="22"/>
      <c r="J100" s="22"/>
      <c r="K100" s="22" t="s">
        <v>21</v>
      </c>
      <c r="L100" s="22"/>
      <c r="M100" s="22"/>
      <c r="N100" s="22"/>
      <c r="O100" s="22" t="s">
        <v>18</v>
      </c>
      <c r="P100" s="23">
        <v>30.6</v>
      </c>
      <c r="Q100" s="23"/>
      <c r="R100" s="23">
        <v>2.1</v>
      </c>
      <c r="S100" s="22">
        <v>9</v>
      </c>
      <c r="T100" s="22">
        <v>2</v>
      </c>
      <c r="U100" s="22" t="s">
        <v>19</v>
      </c>
      <c r="V100" s="12"/>
      <c r="W100" s="12"/>
      <c r="X100" s="12">
        <f t="shared" si="4"/>
        <v>0</v>
      </c>
      <c r="Y100" s="12"/>
      <c r="Z100" s="12"/>
      <c r="AA100" s="12">
        <f t="shared" si="5"/>
        <v>0</v>
      </c>
      <c r="AB100" s="14"/>
    </row>
    <row r="101" spans="1:28" x14ac:dyDescent="0.25">
      <c r="A101" s="36">
        <v>99</v>
      </c>
      <c r="B101" s="4" t="s">
        <v>98</v>
      </c>
      <c r="C101" s="3">
        <v>1</v>
      </c>
      <c r="D101" s="3"/>
      <c r="E101" s="3">
        <f t="shared" si="3"/>
        <v>1</v>
      </c>
      <c r="F101" s="22">
        <v>5</v>
      </c>
      <c r="G101" s="22">
        <v>2</v>
      </c>
      <c r="H101" s="22"/>
      <c r="I101" s="22"/>
      <c r="J101" s="22"/>
      <c r="K101" s="22" t="s">
        <v>32</v>
      </c>
      <c r="L101" s="22"/>
      <c r="M101" s="22"/>
      <c r="N101" s="22"/>
      <c r="O101" s="22" t="s">
        <v>18</v>
      </c>
      <c r="P101" s="23">
        <v>25</v>
      </c>
      <c r="Q101" s="23"/>
      <c r="R101" s="23">
        <v>0.5</v>
      </c>
      <c r="S101" s="22">
        <v>4</v>
      </c>
      <c r="T101" s="22">
        <v>0</v>
      </c>
      <c r="U101" s="22" t="s">
        <v>24</v>
      </c>
      <c r="V101" s="12"/>
      <c r="W101" s="12"/>
      <c r="X101" s="12">
        <f t="shared" si="4"/>
        <v>0</v>
      </c>
      <c r="Y101" s="12"/>
      <c r="Z101" s="12"/>
      <c r="AA101" s="12">
        <f t="shared" si="5"/>
        <v>0</v>
      </c>
      <c r="AB101" s="14"/>
    </row>
    <row r="102" spans="1:28" x14ac:dyDescent="0.25">
      <c r="A102" s="36">
        <v>100</v>
      </c>
      <c r="B102" s="2" t="s">
        <v>99</v>
      </c>
      <c r="C102" s="3">
        <v>14</v>
      </c>
      <c r="D102" s="3"/>
      <c r="E102" s="3">
        <f t="shared" si="3"/>
        <v>14</v>
      </c>
      <c r="F102" s="22">
        <v>4.5</v>
      </c>
      <c r="G102" s="22">
        <v>1</v>
      </c>
      <c r="H102" s="22"/>
      <c r="I102" s="22"/>
      <c r="J102" s="22"/>
      <c r="K102" s="22" t="s">
        <v>22</v>
      </c>
      <c r="L102" s="22"/>
      <c r="M102" s="22"/>
      <c r="N102" s="22"/>
      <c r="O102" s="22" t="s">
        <v>18</v>
      </c>
      <c r="P102" s="23">
        <v>29.8</v>
      </c>
      <c r="Q102" s="23"/>
      <c r="R102" s="23">
        <v>1.6007992049999999</v>
      </c>
      <c r="S102" s="22">
        <v>9</v>
      </c>
      <c r="T102" s="22">
        <v>2</v>
      </c>
      <c r="U102" s="22" t="s">
        <v>19</v>
      </c>
      <c r="V102" s="12"/>
      <c r="W102" s="12"/>
      <c r="X102" s="12">
        <f t="shared" si="4"/>
        <v>0</v>
      </c>
      <c r="Y102" s="12"/>
      <c r="Z102" s="12"/>
      <c r="AA102" s="12">
        <f t="shared" si="5"/>
        <v>0</v>
      </c>
      <c r="AB102" s="14"/>
    </row>
    <row r="103" spans="1:28" x14ac:dyDescent="0.25">
      <c r="A103" s="36">
        <v>101</v>
      </c>
      <c r="B103" s="2" t="s">
        <v>100</v>
      </c>
      <c r="C103" s="3">
        <v>10</v>
      </c>
      <c r="D103" s="3"/>
      <c r="E103" s="3">
        <f t="shared" si="3"/>
        <v>10</v>
      </c>
      <c r="F103" s="22">
        <v>7</v>
      </c>
      <c r="G103" s="22">
        <v>2</v>
      </c>
      <c r="H103" s="22"/>
      <c r="I103" s="22"/>
      <c r="J103" s="22"/>
      <c r="K103" s="22" t="s">
        <v>21</v>
      </c>
      <c r="L103" s="22"/>
      <c r="M103" s="22"/>
      <c r="N103" s="22"/>
      <c r="O103" s="22" t="s">
        <v>18</v>
      </c>
      <c r="P103" s="23">
        <v>35.1</v>
      </c>
      <c r="Q103" s="23"/>
      <c r="R103" s="23">
        <v>0.5</v>
      </c>
      <c r="S103" s="22">
        <v>9</v>
      </c>
      <c r="T103" s="22">
        <v>2</v>
      </c>
      <c r="U103" s="22" t="s">
        <v>19</v>
      </c>
      <c r="V103" s="12"/>
      <c r="W103" s="12"/>
      <c r="X103" s="12">
        <f t="shared" si="4"/>
        <v>0</v>
      </c>
      <c r="Y103" s="12"/>
      <c r="Z103" s="12"/>
      <c r="AA103" s="12">
        <f t="shared" si="5"/>
        <v>0</v>
      </c>
      <c r="AB103" s="14"/>
    </row>
    <row r="104" spans="1:28" x14ac:dyDescent="0.25">
      <c r="A104" s="36">
        <v>102</v>
      </c>
      <c r="B104" s="2" t="s">
        <v>101</v>
      </c>
      <c r="C104" s="3">
        <v>12</v>
      </c>
      <c r="D104" s="3">
        <v>4</v>
      </c>
      <c r="E104" s="3">
        <f t="shared" si="3"/>
        <v>16</v>
      </c>
      <c r="F104" s="22">
        <v>5</v>
      </c>
      <c r="G104" s="22">
        <v>2</v>
      </c>
      <c r="H104" s="22"/>
      <c r="I104" s="22"/>
      <c r="J104" s="22"/>
      <c r="K104" s="22" t="s">
        <v>17</v>
      </c>
      <c r="L104" s="22"/>
      <c r="M104" s="22"/>
      <c r="N104" s="22"/>
      <c r="O104" s="22" t="s">
        <v>18</v>
      </c>
      <c r="P104" s="23">
        <v>31.5</v>
      </c>
      <c r="Q104" s="23"/>
      <c r="R104" s="23">
        <v>2.204278505</v>
      </c>
      <c r="S104" s="22">
        <v>9</v>
      </c>
      <c r="T104" s="22">
        <v>1</v>
      </c>
      <c r="U104" s="22" t="s">
        <v>19</v>
      </c>
      <c r="V104" s="12"/>
      <c r="W104" s="12"/>
      <c r="X104" s="12">
        <f t="shared" si="4"/>
        <v>0</v>
      </c>
      <c r="Y104" s="12"/>
      <c r="Z104" s="12"/>
      <c r="AA104" s="12">
        <f t="shared" si="5"/>
        <v>0</v>
      </c>
      <c r="AB104" s="14"/>
    </row>
    <row r="105" spans="1:28" x14ac:dyDescent="0.25">
      <c r="A105" s="36">
        <v>103</v>
      </c>
      <c r="B105" s="2" t="s">
        <v>101</v>
      </c>
      <c r="C105" s="3">
        <v>5</v>
      </c>
      <c r="D105" s="3">
        <v>3</v>
      </c>
      <c r="E105" s="3">
        <f t="shared" si="3"/>
        <v>8</v>
      </c>
      <c r="F105" s="22">
        <v>5.5</v>
      </c>
      <c r="G105" s="22">
        <v>2</v>
      </c>
      <c r="H105" s="22">
        <v>1.5</v>
      </c>
      <c r="I105" s="22" t="s">
        <v>22</v>
      </c>
      <c r="J105" s="22">
        <v>0</v>
      </c>
      <c r="K105" s="22" t="s">
        <v>21</v>
      </c>
      <c r="L105" s="22">
        <v>0</v>
      </c>
      <c r="M105" s="22">
        <v>2</v>
      </c>
      <c r="N105" s="22" t="s">
        <v>22</v>
      </c>
      <c r="O105" s="22" t="s">
        <v>18</v>
      </c>
      <c r="P105" s="23">
        <v>37.799999999999997</v>
      </c>
      <c r="Q105" s="23"/>
      <c r="R105" s="23">
        <v>4.1032179449999999</v>
      </c>
      <c r="S105" s="22">
        <v>10</v>
      </c>
      <c r="T105" s="22">
        <v>2</v>
      </c>
      <c r="U105" s="22" t="s">
        <v>19</v>
      </c>
      <c r="V105" s="12"/>
      <c r="W105" s="12"/>
      <c r="X105" s="12">
        <f t="shared" si="4"/>
        <v>0</v>
      </c>
      <c r="Y105" s="12"/>
      <c r="Z105" s="12"/>
      <c r="AA105" s="12">
        <f t="shared" si="5"/>
        <v>0</v>
      </c>
      <c r="AB105" s="14"/>
    </row>
    <row r="106" spans="1:28" x14ac:dyDescent="0.25">
      <c r="A106" s="36">
        <v>104</v>
      </c>
      <c r="B106" s="2" t="s">
        <v>101</v>
      </c>
      <c r="C106" s="3">
        <v>6</v>
      </c>
      <c r="D106" s="3">
        <v>5</v>
      </c>
      <c r="E106" s="3">
        <f t="shared" si="3"/>
        <v>11</v>
      </c>
      <c r="F106" s="22">
        <v>5</v>
      </c>
      <c r="G106" s="22">
        <v>2</v>
      </c>
      <c r="H106" s="22"/>
      <c r="I106" s="22"/>
      <c r="J106" s="22"/>
      <c r="K106" s="22" t="s">
        <v>21</v>
      </c>
      <c r="L106" s="22">
        <v>0</v>
      </c>
      <c r="M106" s="22">
        <v>2</v>
      </c>
      <c r="N106" s="22" t="s">
        <v>22</v>
      </c>
      <c r="O106" s="22" t="s">
        <v>18</v>
      </c>
      <c r="P106" s="23">
        <v>32.799999999999997</v>
      </c>
      <c r="Q106" s="23"/>
      <c r="R106" s="23">
        <v>3</v>
      </c>
      <c r="S106" s="22">
        <v>9</v>
      </c>
      <c r="T106" s="22">
        <v>2</v>
      </c>
      <c r="U106" s="22" t="s">
        <v>19</v>
      </c>
      <c r="V106" s="12"/>
      <c r="W106" s="12"/>
      <c r="X106" s="12">
        <f t="shared" si="4"/>
        <v>0</v>
      </c>
      <c r="Y106" s="12"/>
      <c r="Z106" s="12"/>
      <c r="AA106" s="12">
        <f t="shared" si="5"/>
        <v>0</v>
      </c>
      <c r="AB106" s="14"/>
    </row>
    <row r="107" spans="1:28" x14ac:dyDescent="0.25">
      <c r="A107" s="36">
        <v>105</v>
      </c>
      <c r="B107" s="2" t="s">
        <v>101</v>
      </c>
      <c r="C107" s="3">
        <v>9</v>
      </c>
      <c r="D107" s="3"/>
      <c r="E107" s="3">
        <f t="shared" si="3"/>
        <v>9</v>
      </c>
      <c r="F107" s="22">
        <v>5.5</v>
      </c>
      <c r="G107" s="22">
        <v>2</v>
      </c>
      <c r="H107" s="22"/>
      <c r="I107" s="22"/>
      <c r="J107" s="22"/>
      <c r="K107" s="22" t="s">
        <v>21</v>
      </c>
      <c r="L107" s="22"/>
      <c r="M107" s="22"/>
      <c r="N107" s="22"/>
      <c r="O107" s="22" t="s">
        <v>18</v>
      </c>
      <c r="P107" s="23">
        <v>51.2</v>
      </c>
      <c r="Q107" s="23"/>
      <c r="R107" s="23">
        <v>3.5</v>
      </c>
      <c r="S107" s="22">
        <v>9</v>
      </c>
      <c r="T107" s="22">
        <v>2</v>
      </c>
      <c r="U107" s="22" t="s">
        <v>19</v>
      </c>
      <c r="V107" s="12"/>
      <c r="W107" s="12"/>
      <c r="X107" s="12">
        <f t="shared" si="4"/>
        <v>0</v>
      </c>
      <c r="Y107" s="12"/>
      <c r="Z107" s="12"/>
      <c r="AA107" s="12">
        <f t="shared" si="5"/>
        <v>0</v>
      </c>
      <c r="AB107" s="14"/>
    </row>
    <row r="108" spans="1:28" x14ac:dyDescent="0.25">
      <c r="A108" s="36">
        <v>106</v>
      </c>
      <c r="B108" s="2" t="s">
        <v>101</v>
      </c>
      <c r="C108" s="3">
        <v>31</v>
      </c>
      <c r="D108" s="3">
        <v>13</v>
      </c>
      <c r="E108" s="3">
        <f t="shared" si="3"/>
        <v>44</v>
      </c>
      <c r="F108" s="22">
        <v>5</v>
      </c>
      <c r="G108" s="22">
        <v>2</v>
      </c>
      <c r="H108" s="22"/>
      <c r="I108" s="22"/>
      <c r="J108" s="22"/>
      <c r="K108" s="22" t="s">
        <v>21</v>
      </c>
      <c r="L108" s="22"/>
      <c r="M108" s="22"/>
      <c r="N108" s="22"/>
      <c r="O108" s="22" t="s">
        <v>18</v>
      </c>
      <c r="P108" s="23">
        <v>42.6</v>
      </c>
      <c r="Q108" s="23"/>
      <c r="R108" s="23">
        <v>1.6</v>
      </c>
      <c r="S108" s="22">
        <v>9</v>
      </c>
      <c r="T108" s="22">
        <v>1</v>
      </c>
      <c r="U108" s="22" t="s">
        <v>19</v>
      </c>
      <c r="V108" s="12"/>
      <c r="W108" s="12"/>
      <c r="X108" s="12">
        <f t="shared" si="4"/>
        <v>0</v>
      </c>
      <c r="Y108" s="12"/>
      <c r="Z108" s="12"/>
      <c r="AA108" s="12">
        <f t="shared" si="5"/>
        <v>0</v>
      </c>
      <c r="AB108" s="14"/>
    </row>
    <row r="109" spans="1:28" x14ac:dyDescent="0.25">
      <c r="A109" s="36">
        <v>107</v>
      </c>
      <c r="B109" s="2" t="s">
        <v>102</v>
      </c>
      <c r="C109" s="3">
        <v>2</v>
      </c>
      <c r="D109" s="3"/>
      <c r="E109" s="3">
        <f t="shared" si="3"/>
        <v>2</v>
      </c>
      <c r="F109" s="22">
        <v>4.5</v>
      </c>
      <c r="G109" s="22">
        <v>1</v>
      </c>
      <c r="H109" s="22"/>
      <c r="I109" s="22"/>
      <c r="J109" s="22"/>
      <c r="K109" s="22" t="s">
        <v>21</v>
      </c>
      <c r="L109" s="22"/>
      <c r="M109" s="22"/>
      <c r="N109" s="22"/>
      <c r="O109" s="22" t="s">
        <v>18</v>
      </c>
      <c r="P109" s="23">
        <v>18.100000000000001</v>
      </c>
      <c r="Q109" s="23"/>
      <c r="R109" s="23">
        <v>1.1000000000000001</v>
      </c>
      <c r="S109" s="22">
        <v>10</v>
      </c>
      <c r="T109" s="22">
        <v>2</v>
      </c>
      <c r="U109" s="22" t="s">
        <v>19</v>
      </c>
      <c r="V109" s="12"/>
      <c r="W109" s="12"/>
      <c r="X109" s="12">
        <f t="shared" si="4"/>
        <v>0</v>
      </c>
      <c r="Y109" s="12"/>
      <c r="Z109" s="12"/>
      <c r="AA109" s="12">
        <f t="shared" si="5"/>
        <v>0</v>
      </c>
      <c r="AB109" s="14"/>
    </row>
    <row r="110" spans="1:28" x14ac:dyDescent="0.25">
      <c r="A110" s="36">
        <v>108</v>
      </c>
      <c r="B110" s="2" t="s">
        <v>103</v>
      </c>
      <c r="C110" s="3">
        <v>14</v>
      </c>
      <c r="D110" s="3"/>
      <c r="E110" s="3">
        <f t="shared" si="3"/>
        <v>14</v>
      </c>
      <c r="F110" s="22">
        <v>5</v>
      </c>
      <c r="G110" s="22">
        <v>2</v>
      </c>
      <c r="H110" s="22"/>
      <c r="I110" s="22"/>
      <c r="J110" s="22"/>
      <c r="K110" s="22" t="s">
        <v>21</v>
      </c>
      <c r="L110" s="22"/>
      <c r="M110" s="22"/>
      <c r="N110" s="22"/>
      <c r="O110" s="22" t="s">
        <v>18</v>
      </c>
      <c r="P110" s="23">
        <v>32</v>
      </c>
      <c r="Q110" s="23"/>
      <c r="R110" s="23">
        <v>4.7</v>
      </c>
      <c r="S110" s="22">
        <v>9</v>
      </c>
      <c r="T110" s="22">
        <v>2</v>
      </c>
      <c r="U110" s="22" t="s">
        <v>19</v>
      </c>
      <c r="V110" s="12"/>
      <c r="W110" s="12"/>
      <c r="X110" s="12">
        <f t="shared" si="4"/>
        <v>0</v>
      </c>
      <c r="Y110" s="12"/>
      <c r="Z110" s="12"/>
      <c r="AA110" s="12">
        <f t="shared" si="5"/>
        <v>0</v>
      </c>
      <c r="AB110" s="14"/>
    </row>
    <row r="111" spans="1:28" x14ac:dyDescent="0.25">
      <c r="A111" s="36">
        <v>109</v>
      </c>
      <c r="B111" s="2" t="s">
        <v>104</v>
      </c>
      <c r="C111" s="3">
        <v>61</v>
      </c>
      <c r="D111" s="3"/>
      <c r="E111" s="3">
        <f t="shared" si="3"/>
        <v>61</v>
      </c>
      <c r="F111" s="22">
        <v>5</v>
      </c>
      <c r="G111" s="22">
        <v>2</v>
      </c>
      <c r="H111" s="22"/>
      <c r="I111" s="22"/>
      <c r="J111" s="22"/>
      <c r="K111" s="22" t="s">
        <v>21</v>
      </c>
      <c r="L111" s="22"/>
      <c r="M111" s="22"/>
      <c r="N111" s="22"/>
      <c r="O111" s="22" t="s">
        <v>18</v>
      </c>
      <c r="P111" s="23">
        <v>35</v>
      </c>
      <c r="Q111" s="23"/>
      <c r="R111" s="23">
        <v>4.7</v>
      </c>
      <c r="S111" s="22">
        <v>9</v>
      </c>
      <c r="T111" s="22">
        <v>2</v>
      </c>
      <c r="U111" s="22" t="s">
        <v>19</v>
      </c>
      <c r="V111" s="12"/>
      <c r="W111" s="12"/>
      <c r="X111" s="12">
        <f t="shared" si="4"/>
        <v>0</v>
      </c>
      <c r="Y111" s="12"/>
      <c r="Z111" s="12"/>
      <c r="AA111" s="12">
        <f t="shared" si="5"/>
        <v>0</v>
      </c>
      <c r="AB111" s="14"/>
    </row>
    <row r="112" spans="1:28" x14ac:dyDescent="0.25">
      <c r="A112" s="36">
        <v>110</v>
      </c>
      <c r="B112" s="2" t="s">
        <v>105</v>
      </c>
      <c r="C112" s="3">
        <v>5</v>
      </c>
      <c r="D112" s="3"/>
      <c r="E112" s="3">
        <f t="shared" si="3"/>
        <v>5</v>
      </c>
      <c r="F112" s="22">
        <v>3.5</v>
      </c>
      <c r="G112" s="22">
        <v>2</v>
      </c>
      <c r="H112" s="22">
        <v>1.5</v>
      </c>
      <c r="I112" s="22" t="s">
        <v>17</v>
      </c>
      <c r="J112" s="22">
        <v>0</v>
      </c>
      <c r="K112" s="22" t="s">
        <v>21</v>
      </c>
      <c r="L112" s="22"/>
      <c r="M112" s="22"/>
      <c r="N112" s="22"/>
      <c r="O112" s="22" t="s">
        <v>18</v>
      </c>
      <c r="P112" s="23">
        <v>32.5</v>
      </c>
      <c r="Q112" s="23"/>
      <c r="R112" s="23">
        <v>1.2</v>
      </c>
      <c r="S112" s="22">
        <v>9</v>
      </c>
      <c r="T112" s="22">
        <v>1</v>
      </c>
      <c r="U112" s="22" t="s">
        <v>19</v>
      </c>
      <c r="V112" s="12"/>
      <c r="W112" s="12"/>
      <c r="X112" s="12">
        <f t="shared" si="4"/>
        <v>0</v>
      </c>
      <c r="Y112" s="12"/>
      <c r="Z112" s="12"/>
      <c r="AA112" s="12">
        <f t="shared" si="5"/>
        <v>0</v>
      </c>
      <c r="AB112" s="14"/>
    </row>
    <row r="113" spans="1:28" x14ac:dyDescent="0.25">
      <c r="A113" s="36">
        <v>111</v>
      </c>
      <c r="B113" s="2" t="s">
        <v>105</v>
      </c>
      <c r="C113" s="3">
        <v>5</v>
      </c>
      <c r="D113" s="3"/>
      <c r="E113" s="3">
        <f t="shared" si="3"/>
        <v>5</v>
      </c>
      <c r="F113" s="22">
        <v>5</v>
      </c>
      <c r="G113" s="22">
        <v>2</v>
      </c>
      <c r="H113" s="22">
        <v>2.5</v>
      </c>
      <c r="I113" s="22" t="s">
        <v>17</v>
      </c>
      <c r="J113" s="22">
        <v>0</v>
      </c>
      <c r="K113" s="22" t="s">
        <v>21</v>
      </c>
      <c r="L113" s="22"/>
      <c r="M113" s="22"/>
      <c r="N113" s="22"/>
      <c r="O113" s="22" t="s">
        <v>18</v>
      </c>
      <c r="P113" s="23">
        <v>37.799999999999997</v>
      </c>
      <c r="Q113" s="23"/>
      <c r="R113" s="23">
        <v>4.4000000000000004</v>
      </c>
      <c r="S113" s="22">
        <v>10</v>
      </c>
      <c r="T113" s="22">
        <v>2</v>
      </c>
      <c r="U113" s="22" t="s">
        <v>19</v>
      </c>
      <c r="V113" s="12"/>
      <c r="W113" s="12"/>
      <c r="X113" s="12">
        <f t="shared" si="4"/>
        <v>0</v>
      </c>
      <c r="Y113" s="12"/>
      <c r="Z113" s="12"/>
      <c r="AA113" s="12">
        <f t="shared" si="5"/>
        <v>0</v>
      </c>
      <c r="AB113" s="14"/>
    </row>
    <row r="114" spans="1:28" x14ac:dyDescent="0.25">
      <c r="A114" s="36">
        <v>112</v>
      </c>
      <c r="B114" s="2" t="s">
        <v>105</v>
      </c>
      <c r="C114" s="3">
        <v>16</v>
      </c>
      <c r="D114" s="3"/>
      <c r="E114" s="3">
        <f t="shared" si="3"/>
        <v>16</v>
      </c>
      <c r="F114" s="22">
        <v>3</v>
      </c>
      <c r="G114" s="22">
        <v>1</v>
      </c>
      <c r="H114" s="22"/>
      <c r="I114" s="22"/>
      <c r="J114" s="22"/>
      <c r="K114" s="22" t="s">
        <v>22</v>
      </c>
      <c r="L114" s="22"/>
      <c r="M114" s="22"/>
      <c r="N114" s="22"/>
      <c r="O114" s="22" t="s">
        <v>18</v>
      </c>
      <c r="P114" s="23">
        <v>31.6</v>
      </c>
      <c r="Q114" s="23"/>
      <c r="R114" s="23">
        <v>3.9</v>
      </c>
      <c r="S114" s="22">
        <v>9</v>
      </c>
      <c r="T114" s="22">
        <v>2</v>
      </c>
      <c r="U114" s="22" t="s">
        <v>19</v>
      </c>
      <c r="V114" s="12"/>
      <c r="W114" s="12"/>
      <c r="X114" s="12">
        <f t="shared" si="4"/>
        <v>0</v>
      </c>
      <c r="Y114" s="12"/>
      <c r="Z114" s="12"/>
      <c r="AA114" s="12">
        <f t="shared" si="5"/>
        <v>0</v>
      </c>
      <c r="AB114" s="14"/>
    </row>
    <row r="115" spans="1:28" x14ac:dyDescent="0.25">
      <c r="A115" s="36">
        <v>113</v>
      </c>
      <c r="B115" s="2" t="s">
        <v>105</v>
      </c>
      <c r="C115" s="3">
        <v>20</v>
      </c>
      <c r="D115" s="3"/>
      <c r="E115" s="3">
        <f t="shared" si="3"/>
        <v>20</v>
      </c>
      <c r="F115" s="22">
        <v>4.95</v>
      </c>
      <c r="G115" s="22">
        <v>1</v>
      </c>
      <c r="H115" s="22"/>
      <c r="I115" s="22"/>
      <c r="J115" s="22"/>
      <c r="K115" s="22" t="s">
        <v>21</v>
      </c>
      <c r="L115" s="22"/>
      <c r="M115" s="22"/>
      <c r="N115" s="22"/>
      <c r="O115" s="22" t="s">
        <v>18</v>
      </c>
      <c r="P115" s="23">
        <v>33.1</v>
      </c>
      <c r="Q115" s="23"/>
      <c r="R115" s="23">
        <v>1.7</v>
      </c>
      <c r="S115" s="22">
        <v>9</v>
      </c>
      <c r="T115" s="22">
        <v>1.5</v>
      </c>
      <c r="U115" s="22" t="s">
        <v>19</v>
      </c>
      <c r="V115" s="12"/>
      <c r="W115" s="12"/>
      <c r="X115" s="12">
        <f t="shared" si="4"/>
        <v>0</v>
      </c>
      <c r="Y115" s="12"/>
      <c r="Z115" s="12"/>
      <c r="AA115" s="12">
        <f t="shared" si="5"/>
        <v>0</v>
      </c>
      <c r="AB115" s="14"/>
    </row>
    <row r="116" spans="1:28" x14ac:dyDescent="0.25">
      <c r="A116" s="36">
        <v>114</v>
      </c>
      <c r="B116" s="2" t="s">
        <v>106</v>
      </c>
      <c r="C116" s="3">
        <v>11</v>
      </c>
      <c r="D116" s="3"/>
      <c r="E116" s="3">
        <f t="shared" si="3"/>
        <v>11</v>
      </c>
      <c r="F116" s="22">
        <v>5.7</v>
      </c>
      <c r="G116" s="22">
        <v>2</v>
      </c>
      <c r="H116" s="22"/>
      <c r="I116" s="22"/>
      <c r="J116" s="22"/>
      <c r="K116" s="22" t="s">
        <v>21</v>
      </c>
      <c r="L116" s="22"/>
      <c r="M116" s="22"/>
      <c r="N116" s="22"/>
      <c r="O116" s="22" t="s">
        <v>18</v>
      </c>
      <c r="P116" s="23">
        <v>26.2</v>
      </c>
      <c r="Q116" s="23"/>
      <c r="R116" s="23">
        <v>2.3986293700000001</v>
      </c>
      <c r="S116" s="22">
        <v>9</v>
      </c>
      <c r="T116" s="22">
        <v>2</v>
      </c>
      <c r="U116" s="22" t="s">
        <v>19</v>
      </c>
      <c r="V116" s="12"/>
      <c r="W116" s="12"/>
      <c r="X116" s="12">
        <f t="shared" si="4"/>
        <v>0</v>
      </c>
      <c r="Y116" s="12"/>
      <c r="Z116" s="12"/>
      <c r="AA116" s="12">
        <f t="shared" si="5"/>
        <v>0</v>
      </c>
      <c r="AB116" s="14"/>
    </row>
    <row r="117" spans="1:28" x14ac:dyDescent="0.25">
      <c r="A117" s="36">
        <v>115</v>
      </c>
      <c r="B117" s="2" t="s">
        <v>107</v>
      </c>
      <c r="C117" s="3">
        <v>4</v>
      </c>
      <c r="D117" s="3"/>
      <c r="E117" s="3">
        <f t="shared" ref="E117:E198" si="6">C117+D117</f>
        <v>4</v>
      </c>
      <c r="F117" s="22">
        <v>3</v>
      </c>
      <c r="G117" s="22">
        <v>1</v>
      </c>
      <c r="H117" s="22"/>
      <c r="I117" s="22"/>
      <c r="J117" s="22"/>
      <c r="K117" s="22" t="s">
        <v>22</v>
      </c>
      <c r="L117" s="22"/>
      <c r="M117" s="22"/>
      <c r="N117" s="22"/>
      <c r="O117" s="22" t="s">
        <v>18</v>
      </c>
      <c r="P117" s="23">
        <v>52.7</v>
      </c>
      <c r="Q117" s="23"/>
      <c r="R117" s="23">
        <v>0.9</v>
      </c>
      <c r="S117" s="22">
        <v>9</v>
      </c>
      <c r="T117" s="22">
        <v>0.5</v>
      </c>
      <c r="U117" s="22" t="s">
        <v>19</v>
      </c>
      <c r="V117" s="12"/>
      <c r="W117" s="12"/>
      <c r="X117" s="12">
        <f t="shared" si="4"/>
        <v>0</v>
      </c>
      <c r="Y117" s="12"/>
      <c r="Z117" s="12"/>
      <c r="AA117" s="12">
        <f t="shared" si="5"/>
        <v>0</v>
      </c>
      <c r="AB117" s="14"/>
    </row>
    <row r="118" spans="1:28" x14ac:dyDescent="0.25">
      <c r="A118" s="36">
        <v>116</v>
      </c>
      <c r="B118" s="2" t="s">
        <v>107</v>
      </c>
      <c r="C118" s="3">
        <v>5</v>
      </c>
      <c r="D118" s="3">
        <v>3</v>
      </c>
      <c r="E118" s="3">
        <f t="shared" si="6"/>
        <v>8</v>
      </c>
      <c r="F118" s="22">
        <v>5</v>
      </c>
      <c r="G118" s="22">
        <v>2</v>
      </c>
      <c r="H118" s="22"/>
      <c r="I118" s="22"/>
      <c r="J118" s="22"/>
      <c r="K118" s="22" t="s">
        <v>21</v>
      </c>
      <c r="L118" s="22"/>
      <c r="M118" s="22"/>
      <c r="N118" s="22"/>
      <c r="O118" s="22" t="s">
        <v>18</v>
      </c>
      <c r="P118" s="23">
        <v>38.6</v>
      </c>
      <c r="Q118" s="23"/>
      <c r="R118" s="23">
        <v>1.2</v>
      </c>
      <c r="S118" s="22">
        <v>9</v>
      </c>
      <c r="T118" s="22">
        <v>1.5</v>
      </c>
      <c r="U118" s="22" t="s">
        <v>19</v>
      </c>
      <c r="V118" s="12"/>
      <c r="W118" s="12"/>
      <c r="X118" s="12">
        <f t="shared" si="4"/>
        <v>0</v>
      </c>
      <c r="Y118" s="12"/>
      <c r="Z118" s="12"/>
      <c r="AA118" s="12">
        <f t="shared" si="5"/>
        <v>0</v>
      </c>
      <c r="AB118" s="14"/>
    </row>
    <row r="119" spans="1:28" x14ac:dyDescent="0.25">
      <c r="A119" s="36">
        <v>117</v>
      </c>
      <c r="B119" s="2" t="s">
        <v>107</v>
      </c>
      <c r="C119" s="3">
        <v>17</v>
      </c>
      <c r="D119" s="3">
        <v>5</v>
      </c>
      <c r="E119" s="3">
        <f t="shared" si="6"/>
        <v>22</v>
      </c>
      <c r="F119" s="22">
        <v>5</v>
      </c>
      <c r="G119" s="22">
        <v>2</v>
      </c>
      <c r="H119" s="22"/>
      <c r="I119" s="22"/>
      <c r="J119" s="22"/>
      <c r="K119" s="22" t="s">
        <v>21</v>
      </c>
      <c r="L119" s="22"/>
      <c r="M119" s="22"/>
      <c r="N119" s="22"/>
      <c r="O119" s="22" t="s">
        <v>18</v>
      </c>
      <c r="P119" s="23">
        <v>40.700000000000003</v>
      </c>
      <c r="Q119" s="23"/>
      <c r="R119" s="23">
        <v>3.3</v>
      </c>
      <c r="S119" s="22">
        <v>10</v>
      </c>
      <c r="T119" s="22">
        <v>2</v>
      </c>
      <c r="U119" s="22" t="s">
        <v>19</v>
      </c>
      <c r="V119" s="12"/>
      <c r="W119" s="12"/>
      <c r="X119" s="12">
        <f t="shared" si="4"/>
        <v>0</v>
      </c>
      <c r="Y119" s="12"/>
      <c r="Z119" s="12"/>
      <c r="AA119" s="12">
        <f t="shared" si="5"/>
        <v>0</v>
      </c>
      <c r="AB119" s="14"/>
    </row>
    <row r="120" spans="1:28" x14ac:dyDescent="0.25">
      <c r="A120" s="36">
        <v>118</v>
      </c>
      <c r="B120" s="2" t="s">
        <v>108</v>
      </c>
      <c r="C120" s="3">
        <v>23</v>
      </c>
      <c r="D120" s="3"/>
      <c r="E120" s="3">
        <f t="shared" si="6"/>
        <v>23</v>
      </c>
      <c r="F120" s="22">
        <v>6.5</v>
      </c>
      <c r="G120" s="22">
        <v>2</v>
      </c>
      <c r="H120" s="22">
        <v>1.5</v>
      </c>
      <c r="I120" s="22" t="s">
        <v>17</v>
      </c>
      <c r="J120" s="22">
        <v>0</v>
      </c>
      <c r="K120" s="22" t="s">
        <v>16</v>
      </c>
      <c r="L120" s="22"/>
      <c r="M120" s="22"/>
      <c r="N120" s="22"/>
      <c r="O120" s="22" t="s">
        <v>18</v>
      </c>
      <c r="P120" s="23">
        <v>28.3</v>
      </c>
      <c r="Q120" s="23"/>
      <c r="R120" s="23">
        <v>1.5</v>
      </c>
      <c r="S120" s="22">
        <v>9</v>
      </c>
      <c r="T120" s="22">
        <v>2</v>
      </c>
      <c r="U120" s="22" t="s">
        <v>19</v>
      </c>
      <c r="V120" s="12"/>
      <c r="W120" s="12"/>
      <c r="X120" s="12">
        <f t="shared" si="4"/>
        <v>0</v>
      </c>
      <c r="Y120" s="12"/>
      <c r="Z120" s="12"/>
      <c r="AA120" s="12">
        <f t="shared" si="5"/>
        <v>0</v>
      </c>
      <c r="AB120" s="14"/>
    </row>
    <row r="121" spans="1:28" x14ac:dyDescent="0.25">
      <c r="A121" s="36">
        <v>119</v>
      </c>
      <c r="B121" s="2" t="s">
        <v>108</v>
      </c>
      <c r="C121" s="3">
        <v>3</v>
      </c>
      <c r="D121" s="3"/>
      <c r="E121" s="3">
        <f t="shared" si="6"/>
        <v>3</v>
      </c>
      <c r="F121" s="22">
        <v>5</v>
      </c>
      <c r="G121" s="22">
        <v>2</v>
      </c>
      <c r="H121" s="22">
        <v>1.5</v>
      </c>
      <c r="I121" s="22" t="s">
        <v>17</v>
      </c>
      <c r="J121" s="22">
        <v>0</v>
      </c>
      <c r="K121" s="22" t="s">
        <v>16</v>
      </c>
      <c r="L121" s="22">
        <v>0</v>
      </c>
      <c r="M121" s="22">
        <v>1.5</v>
      </c>
      <c r="N121" s="22" t="s">
        <v>17</v>
      </c>
      <c r="O121" s="22" t="s">
        <v>18</v>
      </c>
      <c r="P121" s="23">
        <v>23.7</v>
      </c>
      <c r="Q121" s="23"/>
      <c r="R121" s="23">
        <v>1.7</v>
      </c>
      <c r="S121" s="22">
        <v>10</v>
      </c>
      <c r="T121" s="22">
        <v>1.5</v>
      </c>
      <c r="U121" s="22" t="s">
        <v>19</v>
      </c>
      <c r="V121" s="12"/>
      <c r="W121" s="12"/>
      <c r="X121" s="12">
        <f t="shared" si="4"/>
        <v>0</v>
      </c>
      <c r="Y121" s="12"/>
      <c r="Z121" s="12"/>
      <c r="AA121" s="12">
        <f t="shared" si="5"/>
        <v>0</v>
      </c>
      <c r="AB121" s="14"/>
    </row>
    <row r="122" spans="1:28" x14ac:dyDescent="0.25">
      <c r="A122" s="36">
        <v>120</v>
      </c>
      <c r="B122" s="2" t="s">
        <v>108</v>
      </c>
      <c r="C122" s="3">
        <v>3</v>
      </c>
      <c r="D122" s="3">
        <v>1</v>
      </c>
      <c r="E122" s="3">
        <f t="shared" si="6"/>
        <v>4</v>
      </c>
      <c r="F122" s="22">
        <v>5</v>
      </c>
      <c r="G122" s="22">
        <v>2</v>
      </c>
      <c r="H122" s="22"/>
      <c r="I122" s="22"/>
      <c r="J122" s="22"/>
      <c r="K122" s="22" t="s">
        <v>16</v>
      </c>
      <c r="L122" s="22">
        <v>0</v>
      </c>
      <c r="M122" s="22">
        <v>1</v>
      </c>
      <c r="N122" s="22" t="s">
        <v>17</v>
      </c>
      <c r="O122" s="22" t="s">
        <v>18</v>
      </c>
      <c r="P122" s="23">
        <v>33.9</v>
      </c>
      <c r="Q122" s="23"/>
      <c r="R122" s="23">
        <v>2</v>
      </c>
      <c r="S122" s="22">
        <v>9</v>
      </c>
      <c r="T122" s="22">
        <v>2</v>
      </c>
      <c r="U122" s="22" t="s">
        <v>19</v>
      </c>
      <c r="V122" s="12"/>
      <c r="W122" s="12"/>
      <c r="X122" s="12">
        <f t="shared" si="4"/>
        <v>0</v>
      </c>
      <c r="Y122" s="12"/>
      <c r="Z122" s="12"/>
      <c r="AA122" s="12">
        <f t="shared" si="5"/>
        <v>0</v>
      </c>
      <c r="AB122" s="14"/>
    </row>
    <row r="123" spans="1:28" x14ac:dyDescent="0.25">
      <c r="A123" s="36">
        <v>121</v>
      </c>
      <c r="B123" s="2" t="s">
        <v>108</v>
      </c>
      <c r="C123" s="3">
        <v>3</v>
      </c>
      <c r="D123" s="3">
        <v>2</v>
      </c>
      <c r="E123" s="3">
        <f t="shared" si="6"/>
        <v>5</v>
      </c>
      <c r="F123" s="22">
        <v>5</v>
      </c>
      <c r="G123" s="22">
        <v>2</v>
      </c>
      <c r="H123" s="22"/>
      <c r="I123" s="22"/>
      <c r="J123" s="22"/>
      <c r="K123" s="22" t="s">
        <v>16</v>
      </c>
      <c r="L123" s="22"/>
      <c r="M123" s="22"/>
      <c r="N123" s="22"/>
      <c r="O123" s="22" t="s">
        <v>18</v>
      </c>
      <c r="P123" s="23">
        <v>32.799999999999997</v>
      </c>
      <c r="Q123" s="23"/>
      <c r="R123" s="23">
        <v>2.9</v>
      </c>
      <c r="S123" s="22">
        <v>9</v>
      </c>
      <c r="T123" s="22">
        <v>2</v>
      </c>
      <c r="U123" s="22" t="s">
        <v>19</v>
      </c>
      <c r="V123" s="12"/>
      <c r="W123" s="12"/>
      <c r="X123" s="12">
        <f t="shared" si="4"/>
        <v>0</v>
      </c>
      <c r="Y123" s="12"/>
      <c r="Z123" s="12"/>
      <c r="AA123" s="12">
        <f t="shared" si="5"/>
        <v>0</v>
      </c>
      <c r="AB123" s="14"/>
    </row>
    <row r="124" spans="1:28" x14ac:dyDescent="0.25">
      <c r="A124" s="36">
        <v>122</v>
      </c>
      <c r="B124" s="2" t="s">
        <v>109</v>
      </c>
      <c r="C124" s="3">
        <v>4</v>
      </c>
      <c r="D124" s="3"/>
      <c r="E124" s="3">
        <f t="shared" si="6"/>
        <v>4</v>
      </c>
      <c r="F124" s="22">
        <v>5.05</v>
      </c>
      <c r="G124" s="22">
        <v>1</v>
      </c>
      <c r="H124" s="22"/>
      <c r="I124" s="22"/>
      <c r="J124" s="22"/>
      <c r="K124" s="22" t="s">
        <v>21</v>
      </c>
      <c r="L124" s="22"/>
      <c r="M124" s="22"/>
      <c r="N124" s="22"/>
      <c r="O124" s="22" t="s">
        <v>18</v>
      </c>
      <c r="P124" s="23">
        <v>25.1</v>
      </c>
      <c r="Q124" s="23"/>
      <c r="R124" s="23">
        <v>3.2</v>
      </c>
      <c r="S124" s="22">
        <v>9</v>
      </c>
      <c r="T124" s="22">
        <v>2</v>
      </c>
      <c r="U124" s="22" t="s">
        <v>19</v>
      </c>
      <c r="V124" s="12"/>
      <c r="W124" s="12"/>
      <c r="X124" s="12">
        <f t="shared" si="4"/>
        <v>0</v>
      </c>
      <c r="Y124" s="12"/>
      <c r="Z124" s="12"/>
      <c r="AA124" s="12">
        <f t="shared" si="5"/>
        <v>0</v>
      </c>
      <c r="AB124" s="14"/>
    </row>
    <row r="125" spans="1:28" x14ac:dyDescent="0.25">
      <c r="A125" s="36">
        <v>123</v>
      </c>
      <c r="B125" s="2" t="s">
        <v>110</v>
      </c>
      <c r="C125" s="3">
        <v>3</v>
      </c>
      <c r="D125" s="3"/>
      <c r="E125" s="3">
        <f t="shared" si="6"/>
        <v>3</v>
      </c>
      <c r="F125" s="22">
        <v>5</v>
      </c>
      <c r="G125" s="22">
        <v>2</v>
      </c>
      <c r="H125" s="22">
        <v>1.5</v>
      </c>
      <c r="I125" s="22" t="s">
        <v>17</v>
      </c>
      <c r="J125" s="22">
        <v>0</v>
      </c>
      <c r="K125" s="22" t="s">
        <v>21</v>
      </c>
      <c r="L125" s="22">
        <v>0</v>
      </c>
      <c r="M125" s="22">
        <v>1.5</v>
      </c>
      <c r="N125" s="22" t="s">
        <v>17</v>
      </c>
      <c r="O125" s="22" t="s">
        <v>18</v>
      </c>
      <c r="P125" s="23">
        <v>22.9</v>
      </c>
      <c r="Q125" s="23"/>
      <c r="R125" s="23">
        <v>4</v>
      </c>
      <c r="S125" s="22">
        <v>10</v>
      </c>
      <c r="T125" s="22">
        <v>2</v>
      </c>
      <c r="U125" s="22" t="s">
        <v>19</v>
      </c>
      <c r="V125" s="12"/>
      <c r="W125" s="12"/>
      <c r="X125" s="12">
        <f t="shared" si="4"/>
        <v>0</v>
      </c>
      <c r="Y125" s="12"/>
      <c r="Z125" s="12"/>
      <c r="AA125" s="12">
        <f t="shared" si="5"/>
        <v>0</v>
      </c>
      <c r="AB125" s="14"/>
    </row>
    <row r="126" spans="1:28" x14ac:dyDescent="0.25">
      <c r="A126" s="36">
        <v>124</v>
      </c>
      <c r="B126" s="2" t="s">
        <v>111</v>
      </c>
      <c r="C126" s="3">
        <v>5</v>
      </c>
      <c r="D126" s="3"/>
      <c r="E126" s="3">
        <f t="shared" si="6"/>
        <v>5</v>
      </c>
      <c r="F126" s="22">
        <v>7</v>
      </c>
      <c r="G126" s="22">
        <v>2</v>
      </c>
      <c r="H126" s="22"/>
      <c r="I126" s="22"/>
      <c r="J126" s="22"/>
      <c r="K126" s="22" t="s">
        <v>21</v>
      </c>
      <c r="L126" s="22">
        <v>0</v>
      </c>
      <c r="M126" s="22">
        <v>1.5</v>
      </c>
      <c r="N126" s="22" t="s">
        <v>17</v>
      </c>
      <c r="O126" s="22" t="s">
        <v>18</v>
      </c>
      <c r="P126" s="23">
        <v>22.9</v>
      </c>
      <c r="Q126" s="23"/>
      <c r="R126" s="23">
        <v>5</v>
      </c>
      <c r="S126" s="22">
        <v>9</v>
      </c>
      <c r="T126" s="22">
        <v>2</v>
      </c>
      <c r="U126" s="22" t="s">
        <v>19</v>
      </c>
      <c r="V126" s="12"/>
      <c r="W126" s="12"/>
      <c r="X126" s="12">
        <f t="shared" si="4"/>
        <v>0</v>
      </c>
      <c r="Y126" s="12"/>
      <c r="Z126" s="12"/>
      <c r="AA126" s="12">
        <f t="shared" si="5"/>
        <v>0</v>
      </c>
      <c r="AB126" s="14"/>
    </row>
    <row r="127" spans="1:28" x14ac:dyDescent="0.25">
      <c r="A127" s="36">
        <v>125</v>
      </c>
      <c r="B127" s="2" t="s">
        <v>112</v>
      </c>
      <c r="C127" s="3">
        <v>9</v>
      </c>
      <c r="D127" s="3"/>
      <c r="E127" s="3">
        <f t="shared" si="6"/>
        <v>9</v>
      </c>
      <c r="F127" s="22">
        <v>4.8</v>
      </c>
      <c r="G127" s="22">
        <v>2</v>
      </c>
      <c r="H127" s="22">
        <v>1.5</v>
      </c>
      <c r="I127" s="22" t="s">
        <v>17</v>
      </c>
      <c r="J127" s="22">
        <v>0</v>
      </c>
      <c r="K127" s="22" t="s">
        <v>21</v>
      </c>
      <c r="L127" s="22">
        <v>0</v>
      </c>
      <c r="M127" s="22">
        <v>1.5</v>
      </c>
      <c r="N127" s="22" t="s">
        <v>17</v>
      </c>
      <c r="O127" s="22" t="s">
        <v>18</v>
      </c>
      <c r="P127" s="23">
        <v>32.600700000000003</v>
      </c>
      <c r="Q127" s="23"/>
      <c r="R127" s="23">
        <v>2.5</v>
      </c>
      <c r="S127" s="22">
        <v>9</v>
      </c>
      <c r="T127" s="22">
        <v>2</v>
      </c>
      <c r="U127" s="22" t="s">
        <v>19</v>
      </c>
      <c r="V127" s="12"/>
      <c r="W127" s="12"/>
      <c r="X127" s="12">
        <f t="shared" si="4"/>
        <v>0</v>
      </c>
      <c r="Y127" s="12"/>
      <c r="Z127" s="12"/>
      <c r="AA127" s="12">
        <f t="shared" si="5"/>
        <v>0</v>
      </c>
      <c r="AB127" s="14"/>
    </row>
    <row r="128" spans="1:28" x14ac:dyDescent="0.25">
      <c r="A128" s="36">
        <v>126</v>
      </c>
      <c r="B128" s="2" t="s">
        <v>112</v>
      </c>
      <c r="C128" s="3">
        <v>3</v>
      </c>
      <c r="D128" s="3"/>
      <c r="E128" s="3">
        <f t="shared" si="6"/>
        <v>3</v>
      </c>
      <c r="F128" s="22">
        <v>2.75</v>
      </c>
      <c r="G128" s="22">
        <v>1</v>
      </c>
      <c r="H128" s="22"/>
      <c r="I128" s="22"/>
      <c r="J128" s="22"/>
      <c r="K128" s="22" t="s">
        <v>21</v>
      </c>
      <c r="L128" s="22"/>
      <c r="M128" s="22"/>
      <c r="N128" s="22"/>
      <c r="O128" s="22" t="s">
        <v>18</v>
      </c>
      <c r="P128" s="23">
        <v>43.5</v>
      </c>
      <c r="Q128" s="23"/>
      <c r="R128" s="23">
        <v>2.4</v>
      </c>
      <c r="S128" s="22">
        <v>10</v>
      </c>
      <c r="T128" s="22">
        <v>1.5</v>
      </c>
      <c r="U128" s="22" t="s">
        <v>19</v>
      </c>
      <c r="V128" s="12"/>
      <c r="W128" s="12"/>
      <c r="X128" s="12">
        <f t="shared" si="4"/>
        <v>0</v>
      </c>
      <c r="Y128" s="12"/>
      <c r="Z128" s="12"/>
      <c r="AA128" s="12">
        <f t="shared" si="5"/>
        <v>0</v>
      </c>
      <c r="AB128" s="14"/>
    </row>
    <row r="129" spans="1:28" x14ac:dyDescent="0.25">
      <c r="A129" s="36">
        <v>127</v>
      </c>
      <c r="B129" s="2" t="s">
        <v>113</v>
      </c>
      <c r="C129" s="3">
        <v>2</v>
      </c>
      <c r="D129" s="3"/>
      <c r="E129" s="3">
        <f t="shared" si="6"/>
        <v>2</v>
      </c>
      <c r="F129" s="22">
        <v>6</v>
      </c>
      <c r="G129" s="22">
        <v>2</v>
      </c>
      <c r="H129" s="22"/>
      <c r="I129" s="22"/>
      <c r="J129" s="22"/>
      <c r="K129" s="22" t="s">
        <v>21</v>
      </c>
      <c r="L129" s="22"/>
      <c r="M129" s="22"/>
      <c r="N129" s="22"/>
      <c r="O129" s="22" t="s">
        <v>18</v>
      </c>
      <c r="P129" s="23">
        <v>46.4</v>
      </c>
      <c r="Q129" s="23"/>
      <c r="R129" s="23">
        <v>3.2</v>
      </c>
      <c r="S129" s="22">
        <v>9</v>
      </c>
      <c r="T129" s="22">
        <v>2</v>
      </c>
      <c r="U129" s="22" t="s">
        <v>19</v>
      </c>
      <c r="V129" s="12"/>
      <c r="W129" s="12"/>
      <c r="X129" s="12">
        <f t="shared" si="4"/>
        <v>0</v>
      </c>
      <c r="Y129" s="12"/>
      <c r="Z129" s="12"/>
      <c r="AA129" s="12">
        <f t="shared" si="5"/>
        <v>0</v>
      </c>
      <c r="AB129" s="14"/>
    </row>
    <row r="130" spans="1:28" x14ac:dyDescent="0.25">
      <c r="A130" s="36">
        <v>128</v>
      </c>
      <c r="B130" s="2" t="s">
        <v>114</v>
      </c>
      <c r="C130" s="3">
        <v>13</v>
      </c>
      <c r="D130" s="3"/>
      <c r="E130" s="3">
        <f t="shared" si="6"/>
        <v>13</v>
      </c>
      <c r="F130" s="22">
        <v>3</v>
      </c>
      <c r="G130" s="22">
        <v>2</v>
      </c>
      <c r="H130" s="22"/>
      <c r="I130" s="22"/>
      <c r="J130" s="22"/>
      <c r="K130" s="22" t="s">
        <v>22</v>
      </c>
      <c r="L130" s="22"/>
      <c r="M130" s="22"/>
      <c r="N130" s="22"/>
      <c r="O130" s="22" t="s">
        <v>18</v>
      </c>
      <c r="P130" s="23">
        <v>34.1</v>
      </c>
      <c r="Q130" s="23"/>
      <c r="R130" s="23">
        <v>0.6</v>
      </c>
      <c r="S130" s="22">
        <v>6</v>
      </c>
      <c r="T130" s="22">
        <v>0</v>
      </c>
      <c r="U130" s="22" t="s">
        <v>23</v>
      </c>
      <c r="V130" s="12"/>
      <c r="W130" s="12"/>
      <c r="X130" s="12">
        <f t="shared" si="4"/>
        <v>0</v>
      </c>
      <c r="Y130" s="12"/>
      <c r="Z130" s="12"/>
      <c r="AA130" s="12">
        <f t="shared" si="5"/>
        <v>0</v>
      </c>
      <c r="AB130" s="14"/>
    </row>
    <row r="131" spans="1:28" x14ac:dyDescent="0.25">
      <c r="A131" s="36">
        <v>129</v>
      </c>
      <c r="B131" s="2" t="s">
        <v>115</v>
      </c>
      <c r="C131" s="3">
        <v>5</v>
      </c>
      <c r="D131" s="3"/>
      <c r="E131" s="3">
        <f t="shared" si="6"/>
        <v>5</v>
      </c>
      <c r="F131" s="22">
        <v>5</v>
      </c>
      <c r="G131" s="22">
        <v>2</v>
      </c>
      <c r="H131" s="22">
        <v>1.5</v>
      </c>
      <c r="I131" s="22" t="s">
        <v>17</v>
      </c>
      <c r="J131" s="22">
        <v>0</v>
      </c>
      <c r="K131" s="22" t="s">
        <v>15</v>
      </c>
      <c r="L131" s="22"/>
      <c r="M131" s="22"/>
      <c r="N131" s="22"/>
      <c r="O131" s="22" t="s">
        <v>18</v>
      </c>
      <c r="P131" s="23">
        <v>32.4</v>
      </c>
      <c r="Q131" s="23"/>
      <c r="R131" s="23">
        <v>2.6</v>
      </c>
      <c r="S131" s="22">
        <v>9</v>
      </c>
      <c r="T131" s="22">
        <v>2</v>
      </c>
      <c r="U131" s="22" t="s">
        <v>19</v>
      </c>
      <c r="V131" s="12"/>
      <c r="W131" s="12"/>
      <c r="X131" s="12">
        <f t="shared" si="4"/>
        <v>0</v>
      </c>
      <c r="Y131" s="12"/>
      <c r="Z131" s="12"/>
      <c r="AA131" s="12">
        <f t="shared" si="5"/>
        <v>0</v>
      </c>
      <c r="AB131" s="14"/>
    </row>
    <row r="132" spans="1:28" x14ac:dyDescent="0.25">
      <c r="A132" s="36">
        <v>130</v>
      </c>
      <c r="B132" s="2" t="s">
        <v>115</v>
      </c>
      <c r="C132" s="3">
        <v>7</v>
      </c>
      <c r="D132" s="3"/>
      <c r="E132" s="3">
        <f t="shared" si="6"/>
        <v>7</v>
      </c>
      <c r="F132" s="22">
        <v>5</v>
      </c>
      <c r="G132" s="22">
        <v>2</v>
      </c>
      <c r="H132" s="22"/>
      <c r="I132" s="22"/>
      <c r="J132" s="22"/>
      <c r="K132" s="22" t="s">
        <v>15</v>
      </c>
      <c r="L132" s="22">
        <v>0</v>
      </c>
      <c r="M132" s="22">
        <v>2</v>
      </c>
      <c r="N132" s="22" t="s">
        <v>17</v>
      </c>
      <c r="O132" s="22" t="s">
        <v>18</v>
      </c>
      <c r="P132" s="23">
        <v>38.700000000000003</v>
      </c>
      <c r="Q132" s="23"/>
      <c r="R132" s="23">
        <v>1.100097715</v>
      </c>
      <c r="S132" s="22">
        <v>10</v>
      </c>
      <c r="T132" s="22">
        <v>1.5</v>
      </c>
      <c r="U132" s="22" t="s">
        <v>19</v>
      </c>
      <c r="V132" s="12"/>
      <c r="W132" s="12"/>
      <c r="X132" s="12">
        <f t="shared" si="4"/>
        <v>0</v>
      </c>
      <c r="Y132" s="12"/>
      <c r="Z132" s="12"/>
      <c r="AA132" s="12">
        <f t="shared" si="5"/>
        <v>0</v>
      </c>
      <c r="AB132" s="14"/>
    </row>
    <row r="133" spans="1:28" x14ac:dyDescent="0.25">
      <c r="A133" s="36">
        <v>131</v>
      </c>
      <c r="B133" s="5" t="s">
        <v>116</v>
      </c>
      <c r="C133" s="3">
        <v>4</v>
      </c>
      <c r="D133" s="3"/>
      <c r="E133" s="3">
        <f t="shared" si="6"/>
        <v>4</v>
      </c>
      <c r="F133" s="22">
        <v>3</v>
      </c>
      <c r="G133" s="22">
        <v>1</v>
      </c>
      <c r="H133" s="22"/>
      <c r="I133" s="22"/>
      <c r="J133" s="22"/>
      <c r="K133" s="22" t="s">
        <v>15</v>
      </c>
      <c r="L133" s="22"/>
      <c r="M133" s="22"/>
      <c r="N133" s="22"/>
      <c r="O133" s="22" t="s">
        <v>18</v>
      </c>
      <c r="P133" s="23">
        <v>42.404800000000002</v>
      </c>
      <c r="Q133" s="23"/>
      <c r="R133" s="23">
        <v>1.1011758700000001</v>
      </c>
      <c r="S133" s="22">
        <v>9</v>
      </c>
      <c r="T133" s="22">
        <v>0</v>
      </c>
      <c r="U133" s="22" t="s">
        <v>19</v>
      </c>
      <c r="V133" s="12"/>
      <c r="W133" s="12"/>
      <c r="X133" s="12">
        <f t="shared" ref="X133:X196" si="7">W133*E133</f>
        <v>0</v>
      </c>
      <c r="Y133" s="12"/>
      <c r="Z133" s="12"/>
      <c r="AA133" s="12">
        <f t="shared" ref="AA133:AA196" si="8">Z133*E133</f>
        <v>0</v>
      </c>
      <c r="AB133" s="14"/>
    </row>
    <row r="134" spans="1:28" x14ac:dyDescent="0.25">
      <c r="A134" s="36">
        <v>132</v>
      </c>
      <c r="B134" s="2" t="s">
        <v>117</v>
      </c>
      <c r="C134" s="3">
        <v>4</v>
      </c>
      <c r="D134" s="3"/>
      <c r="E134" s="3">
        <f t="shared" si="6"/>
        <v>4</v>
      </c>
      <c r="F134" s="22">
        <v>7.05</v>
      </c>
      <c r="G134" s="22">
        <v>1</v>
      </c>
      <c r="H134" s="22">
        <v>1.5</v>
      </c>
      <c r="I134" s="22" t="s">
        <v>17</v>
      </c>
      <c r="J134" s="22">
        <v>0</v>
      </c>
      <c r="K134" s="22" t="s">
        <v>21</v>
      </c>
      <c r="L134" s="22">
        <v>0</v>
      </c>
      <c r="M134" s="22">
        <v>1.5</v>
      </c>
      <c r="N134" s="22" t="s">
        <v>17</v>
      </c>
      <c r="O134" s="22" t="s">
        <v>18</v>
      </c>
      <c r="P134" s="23">
        <v>37.1</v>
      </c>
      <c r="Q134" s="23"/>
      <c r="R134" s="23">
        <v>0.3</v>
      </c>
      <c r="S134" s="22">
        <v>9</v>
      </c>
      <c r="T134" s="22">
        <v>1.5</v>
      </c>
      <c r="U134" s="22" t="s">
        <v>19</v>
      </c>
      <c r="V134" s="12"/>
      <c r="W134" s="12"/>
      <c r="X134" s="12">
        <f t="shared" si="7"/>
        <v>0</v>
      </c>
      <c r="Y134" s="12"/>
      <c r="Z134" s="12"/>
      <c r="AA134" s="12">
        <f t="shared" si="8"/>
        <v>0</v>
      </c>
      <c r="AB134" s="14"/>
    </row>
    <row r="135" spans="1:28" x14ac:dyDescent="0.25">
      <c r="A135" s="36">
        <v>133</v>
      </c>
      <c r="B135" s="2" t="s">
        <v>117</v>
      </c>
      <c r="C135" s="3">
        <v>3</v>
      </c>
      <c r="D135" s="3"/>
      <c r="E135" s="3">
        <f t="shared" si="6"/>
        <v>3</v>
      </c>
      <c r="F135" s="22">
        <v>6</v>
      </c>
      <c r="G135" s="22">
        <v>1</v>
      </c>
      <c r="H135" s="22"/>
      <c r="I135" s="22"/>
      <c r="J135" s="22"/>
      <c r="K135" s="22" t="s">
        <v>21</v>
      </c>
      <c r="L135" s="22">
        <v>0</v>
      </c>
      <c r="M135" s="22">
        <v>1.5</v>
      </c>
      <c r="N135" s="22" t="s">
        <v>17</v>
      </c>
      <c r="O135" s="22" t="s">
        <v>18</v>
      </c>
      <c r="P135" s="23">
        <v>33.997300000000003</v>
      </c>
      <c r="Q135" s="23"/>
      <c r="R135" s="23">
        <v>0</v>
      </c>
      <c r="S135" s="22">
        <v>10</v>
      </c>
      <c r="T135" s="22">
        <v>0.5</v>
      </c>
      <c r="U135" s="22" t="s">
        <v>19</v>
      </c>
      <c r="V135" s="12"/>
      <c r="W135" s="12"/>
      <c r="X135" s="12">
        <f t="shared" si="7"/>
        <v>0</v>
      </c>
      <c r="Y135" s="12"/>
      <c r="Z135" s="12"/>
      <c r="AA135" s="12">
        <f t="shared" si="8"/>
        <v>0</v>
      </c>
      <c r="AB135" s="14"/>
    </row>
    <row r="136" spans="1:28" x14ac:dyDescent="0.25">
      <c r="A136" s="36">
        <v>134</v>
      </c>
      <c r="B136" s="2" t="s">
        <v>117</v>
      </c>
      <c r="C136" s="3">
        <v>2</v>
      </c>
      <c r="D136" s="3"/>
      <c r="E136" s="3">
        <f t="shared" si="6"/>
        <v>2</v>
      </c>
      <c r="F136" s="22">
        <v>6.9</v>
      </c>
      <c r="G136" s="22">
        <v>1</v>
      </c>
      <c r="H136" s="22">
        <v>1.5</v>
      </c>
      <c r="I136" s="22" t="s">
        <v>17</v>
      </c>
      <c r="J136" s="22">
        <v>0</v>
      </c>
      <c r="K136" s="22" t="s">
        <v>21</v>
      </c>
      <c r="L136" s="22">
        <v>0</v>
      </c>
      <c r="M136" s="22">
        <v>1.5</v>
      </c>
      <c r="N136" s="22" t="s">
        <v>17</v>
      </c>
      <c r="O136" s="22" t="s">
        <v>18</v>
      </c>
      <c r="P136" s="23">
        <v>41.500700000000002</v>
      </c>
      <c r="Q136" s="23"/>
      <c r="R136" s="23">
        <v>1.2</v>
      </c>
      <c r="S136" s="22">
        <v>9</v>
      </c>
      <c r="T136" s="22">
        <v>2</v>
      </c>
      <c r="U136" s="22" t="s">
        <v>19</v>
      </c>
      <c r="V136" s="12"/>
      <c r="W136" s="12"/>
      <c r="X136" s="12">
        <f t="shared" si="7"/>
        <v>0</v>
      </c>
      <c r="Y136" s="12"/>
      <c r="Z136" s="12"/>
      <c r="AA136" s="12">
        <f t="shared" si="8"/>
        <v>0</v>
      </c>
      <c r="AB136" s="14"/>
    </row>
    <row r="137" spans="1:28" x14ac:dyDescent="0.25">
      <c r="A137" s="36">
        <v>135</v>
      </c>
      <c r="B137" s="2" t="s">
        <v>118</v>
      </c>
      <c r="C137" s="3">
        <v>7</v>
      </c>
      <c r="D137" s="3"/>
      <c r="E137" s="3">
        <f t="shared" si="6"/>
        <v>7</v>
      </c>
      <c r="F137" s="22">
        <v>4</v>
      </c>
      <c r="G137" s="22">
        <v>1</v>
      </c>
      <c r="H137" s="22"/>
      <c r="I137" s="22"/>
      <c r="J137" s="22"/>
      <c r="K137" s="22" t="s">
        <v>22</v>
      </c>
      <c r="L137" s="22"/>
      <c r="M137" s="22"/>
      <c r="N137" s="22"/>
      <c r="O137" s="22" t="s">
        <v>18</v>
      </c>
      <c r="P137" s="23">
        <v>33.6</v>
      </c>
      <c r="Q137" s="23"/>
      <c r="R137" s="23">
        <v>2.1</v>
      </c>
      <c r="S137" s="22">
        <v>9</v>
      </c>
      <c r="T137" s="22">
        <v>2</v>
      </c>
      <c r="U137" s="22" t="s">
        <v>19</v>
      </c>
      <c r="V137" s="12"/>
      <c r="W137" s="12"/>
      <c r="X137" s="12">
        <f t="shared" si="7"/>
        <v>0</v>
      </c>
      <c r="Y137" s="12"/>
      <c r="Z137" s="12"/>
      <c r="AA137" s="12">
        <f t="shared" si="8"/>
        <v>0</v>
      </c>
      <c r="AB137" s="14"/>
    </row>
    <row r="138" spans="1:28" x14ac:dyDescent="0.25">
      <c r="A138" s="36">
        <v>136</v>
      </c>
      <c r="B138" s="2" t="s">
        <v>118</v>
      </c>
      <c r="C138" s="3">
        <v>8</v>
      </c>
      <c r="D138" s="3">
        <v>1</v>
      </c>
      <c r="E138" s="3">
        <f t="shared" si="6"/>
        <v>9</v>
      </c>
      <c r="F138" s="22">
        <v>5</v>
      </c>
      <c r="G138" s="22">
        <v>2</v>
      </c>
      <c r="H138" s="22"/>
      <c r="I138" s="22"/>
      <c r="J138" s="22"/>
      <c r="K138" s="22" t="s">
        <v>21</v>
      </c>
      <c r="L138" s="22"/>
      <c r="M138" s="22"/>
      <c r="N138" s="22"/>
      <c r="O138" s="22" t="s">
        <v>18</v>
      </c>
      <c r="P138" s="23">
        <v>41.6</v>
      </c>
      <c r="Q138" s="23"/>
      <c r="R138" s="23">
        <v>3.7028220049999998</v>
      </c>
      <c r="S138" s="22">
        <v>9</v>
      </c>
      <c r="T138" s="22">
        <v>2</v>
      </c>
      <c r="U138" s="22" t="s">
        <v>19</v>
      </c>
      <c r="V138" s="12"/>
      <c r="W138" s="12"/>
      <c r="X138" s="12">
        <f t="shared" si="7"/>
        <v>0</v>
      </c>
      <c r="Y138" s="12"/>
      <c r="Z138" s="12"/>
      <c r="AA138" s="12">
        <f t="shared" si="8"/>
        <v>0</v>
      </c>
      <c r="AB138" s="14"/>
    </row>
    <row r="139" spans="1:28" x14ac:dyDescent="0.25">
      <c r="A139" s="36">
        <v>137</v>
      </c>
      <c r="B139" s="2" t="s">
        <v>119</v>
      </c>
      <c r="C139" s="3">
        <v>8</v>
      </c>
      <c r="D139" s="3"/>
      <c r="E139" s="3">
        <f t="shared" si="6"/>
        <v>8</v>
      </c>
      <c r="F139" s="22">
        <v>6</v>
      </c>
      <c r="G139" s="22">
        <v>2</v>
      </c>
      <c r="H139" s="22"/>
      <c r="I139" s="22"/>
      <c r="J139" s="22"/>
      <c r="K139" s="22" t="s">
        <v>16</v>
      </c>
      <c r="L139" s="22"/>
      <c r="M139" s="22"/>
      <c r="N139" s="22"/>
      <c r="O139" s="22" t="s">
        <v>18</v>
      </c>
      <c r="P139" s="23">
        <v>30.8</v>
      </c>
      <c r="Q139" s="23"/>
      <c r="R139" s="23">
        <v>2.1</v>
      </c>
      <c r="S139" s="22">
        <v>9</v>
      </c>
      <c r="T139" s="22">
        <v>2</v>
      </c>
      <c r="U139" s="22" t="s">
        <v>19</v>
      </c>
      <c r="V139" s="12"/>
      <c r="W139" s="12"/>
      <c r="X139" s="12">
        <f t="shared" si="7"/>
        <v>0</v>
      </c>
      <c r="Y139" s="12"/>
      <c r="Z139" s="12"/>
      <c r="AA139" s="12">
        <f t="shared" si="8"/>
        <v>0</v>
      </c>
      <c r="AB139" s="14"/>
    </row>
    <row r="140" spans="1:28" x14ac:dyDescent="0.25">
      <c r="A140" s="36">
        <v>138</v>
      </c>
      <c r="B140" s="2" t="s">
        <v>119</v>
      </c>
      <c r="C140" s="3">
        <v>13</v>
      </c>
      <c r="D140" s="3"/>
      <c r="E140" s="3">
        <f t="shared" si="6"/>
        <v>13</v>
      </c>
      <c r="F140" s="22">
        <v>6</v>
      </c>
      <c r="G140" s="22">
        <v>2</v>
      </c>
      <c r="H140" s="22">
        <v>1.5</v>
      </c>
      <c r="I140" s="22" t="s">
        <v>17</v>
      </c>
      <c r="J140" s="22">
        <v>0</v>
      </c>
      <c r="K140" s="22" t="s">
        <v>16</v>
      </c>
      <c r="L140" s="22"/>
      <c r="M140" s="22"/>
      <c r="N140" s="22"/>
      <c r="O140" s="22" t="s">
        <v>18</v>
      </c>
      <c r="P140" s="23">
        <v>32.299999999999997</v>
      </c>
      <c r="Q140" s="23"/>
      <c r="R140" s="23">
        <v>2</v>
      </c>
      <c r="S140" s="22">
        <v>9</v>
      </c>
      <c r="T140" s="22">
        <v>2</v>
      </c>
      <c r="U140" s="22" t="s">
        <v>19</v>
      </c>
      <c r="V140" s="12"/>
      <c r="W140" s="12"/>
      <c r="X140" s="12">
        <f t="shared" si="7"/>
        <v>0</v>
      </c>
      <c r="Y140" s="12"/>
      <c r="Z140" s="12"/>
      <c r="AA140" s="12">
        <f t="shared" si="8"/>
        <v>0</v>
      </c>
      <c r="AB140" s="14"/>
    </row>
    <row r="141" spans="1:28" x14ac:dyDescent="0.25">
      <c r="A141" s="36">
        <v>139</v>
      </c>
      <c r="B141" s="2" t="s">
        <v>120</v>
      </c>
      <c r="C141" s="3">
        <v>8</v>
      </c>
      <c r="D141" s="3"/>
      <c r="E141" s="3">
        <f t="shared" si="6"/>
        <v>8</v>
      </c>
      <c r="F141" s="22">
        <v>5</v>
      </c>
      <c r="G141" s="22">
        <v>2</v>
      </c>
      <c r="H141" s="22">
        <v>1.5</v>
      </c>
      <c r="I141" s="22" t="s">
        <v>17</v>
      </c>
      <c r="J141" s="22">
        <v>2</v>
      </c>
      <c r="K141" s="22" t="s">
        <v>21</v>
      </c>
      <c r="L141" s="22">
        <v>0</v>
      </c>
      <c r="M141" s="22">
        <v>2</v>
      </c>
      <c r="N141" s="22" t="s">
        <v>17</v>
      </c>
      <c r="O141" s="22" t="s">
        <v>18</v>
      </c>
      <c r="P141" s="23">
        <v>42.5</v>
      </c>
      <c r="Q141" s="23"/>
      <c r="R141" s="23">
        <v>0.6</v>
      </c>
      <c r="S141" s="22">
        <v>9</v>
      </c>
      <c r="T141" s="22">
        <v>0.5</v>
      </c>
      <c r="U141" s="22" t="s">
        <v>19</v>
      </c>
      <c r="V141" s="12"/>
      <c r="W141" s="12"/>
      <c r="X141" s="12">
        <f t="shared" si="7"/>
        <v>0</v>
      </c>
      <c r="Y141" s="12"/>
      <c r="Z141" s="12"/>
      <c r="AA141" s="12">
        <f t="shared" si="8"/>
        <v>0</v>
      </c>
      <c r="AB141" s="14"/>
    </row>
    <row r="142" spans="1:28" x14ac:dyDescent="0.25">
      <c r="A142" s="36">
        <v>140</v>
      </c>
      <c r="B142" s="2" t="s">
        <v>121</v>
      </c>
      <c r="C142" s="3">
        <v>4</v>
      </c>
      <c r="D142" s="3"/>
      <c r="E142" s="3">
        <f t="shared" si="6"/>
        <v>4</v>
      </c>
      <c r="F142" s="22">
        <v>5</v>
      </c>
      <c r="G142" s="22">
        <v>2</v>
      </c>
      <c r="H142" s="22"/>
      <c r="I142" s="22"/>
      <c r="J142" s="22"/>
      <c r="K142" s="22" t="s">
        <v>32</v>
      </c>
      <c r="L142" s="22"/>
      <c r="M142" s="22"/>
      <c r="N142" s="22"/>
      <c r="O142" s="22" t="s">
        <v>18</v>
      </c>
      <c r="P142" s="23">
        <v>25</v>
      </c>
      <c r="Q142" s="23"/>
      <c r="R142" s="23">
        <v>0.5</v>
      </c>
      <c r="S142" s="22">
        <v>4</v>
      </c>
      <c r="T142" s="22">
        <v>0</v>
      </c>
      <c r="U142" s="22" t="s">
        <v>24</v>
      </c>
      <c r="V142" s="12"/>
      <c r="W142" s="12"/>
      <c r="X142" s="12">
        <f t="shared" si="7"/>
        <v>0</v>
      </c>
      <c r="Y142" s="12"/>
      <c r="Z142" s="12"/>
      <c r="AA142" s="12">
        <f t="shared" si="8"/>
        <v>0</v>
      </c>
      <c r="AB142" s="14"/>
    </row>
    <row r="143" spans="1:28" x14ac:dyDescent="0.25">
      <c r="A143" s="36">
        <v>141</v>
      </c>
      <c r="B143" s="2" t="s">
        <v>122</v>
      </c>
      <c r="C143" s="3">
        <v>3</v>
      </c>
      <c r="D143" s="3">
        <v>1</v>
      </c>
      <c r="E143" s="3">
        <f t="shared" si="6"/>
        <v>4</v>
      </c>
      <c r="F143" s="22">
        <v>4</v>
      </c>
      <c r="G143" s="22">
        <v>2</v>
      </c>
      <c r="H143" s="22"/>
      <c r="I143" s="22"/>
      <c r="J143" s="22"/>
      <c r="K143" s="22" t="s">
        <v>21</v>
      </c>
      <c r="L143" s="22"/>
      <c r="M143" s="22"/>
      <c r="N143" s="22"/>
      <c r="O143" s="22" t="s">
        <v>18</v>
      </c>
      <c r="P143" s="23">
        <v>46.1</v>
      </c>
      <c r="Q143" s="23"/>
      <c r="R143" s="23">
        <v>5.8</v>
      </c>
      <c r="S143" s="22">
        <v>9</v>
      </c>
      <c r="T143" s="22">
        <v>2</v>
      </c>
      <c r="U143" s="22" t="s">
        <v>19</v>
      </c>
      <c r="V143" s="12"/>
      <c r="W143" s="12"/>
      <c r="X143" s="12">
        <f t="shared" si="7"/>
        <v>0</v>
      </c>
      <c r="Y143" s="12"/>
      <c r="Z143" s="12"/>
      <c r="AA143" s="12">
        <f t="shared" si="8"/>
        <v>0</v>
      </c>
      <c r="AB143" s="14"/>
    </row>
    <row r="144" spans="1:28" x14ac:dyDescent="0.25">
      <c r="A144" s="36">
        <v>142</v>
      </c>
      <c r="B144" s="2" t="s">
        <v>122</v>
      </c>
      <c r="C144" s="3">
        <v>28</v>
      </c>
      <c r="D144" s="3">
        <v>20</v>
      </c>
      <c r="E144" s="3">
        <f t="shared" si="6"/>
        <v>48</v>
      </c>
      <c r="F144" s="22">
        <v>5.5</v>
      </c>
      <c r="G144" s="22">
        <v>2</v>
      </c>
      <c r="H144" s="22"/>
      <c r="I144" s="22"/>
      <c r="J144" s="22"/>
      <c r="K144" s="22" t="s">
        <v>16</v>
      </c>
      <c r="L144" s="22"/>
      <c r="M144" s="22"/>
      <c r="N144" s="22"/>
      <c r="O144" s="22" t="s">
        <v>18</v>
      </c>
      <c r="P144" s="23">
        <v>45.1</v>
      </c>
      <c r="Q144" s="23"/>
      <c r="R144" s="23">
        <v>3.5</v>
      </c>
      <c r="S144" s="22">
        <v>9</v>
      </c>
      <c r="T144" s="22">
        <v>2</v>
      </c>
      <c r="U144" s="22" t="s">
        <v>19</v>
      </c>
      <c r="V144" s="12"/>
      <c r="W144" s="12"/>
      <c r="X144" s="12">
        <f t="shared" si="7"/>
        <v>0</v>
      </c>
      <c r="Y144" s="12"/>
      <c r="Z144" s="12"/>
      <c r="AA144" s="12">
        <f t="shared" si="8"/>
        <v>0</v>
      </c>
      <c r="AB144" s="14"/>
    </row>
    <row r="145" spans="1:28" x14ac:dyDescent="0.25">
      <c r="A145" s="36">
        <v>143</v>
      </c>
      <c r="B145" s="2" t="s">
        <v>27</v>
      </c>
      <c r="C145" s="3">
        <v>15</v>
      </c>
      <c r="D145" s="3">
        <v>1</v>
      </c>
      <c r="E145" s="3">
        <f t="shared" si="6"/>
        <v>16</v>
      </c>
      <c r="F145" s="22">
        <v>4</v>
      </c>
      <c r="G145" s="22">
        <v>2</v>
      </c>
      <c r="H145" s="22"/>
      <c r="I145" s="22"/>
      <c r="J145" s="22"/>
      <c r="K145" s="22" t="s">
        <v>21</v>
      </c>
      <c r="L145" s="22"/>
      <c r="M145" s="22"/>
      <c r="N145" s="22"/>
      <c r="O145" s="22" t="s">
        <v>18</v>
      </c>
      <c r="P145" s="23">
        <v>46.198599999999999</v>
      </c>
      <c r="Q145" s="23"/>
      <c r="R145" s="23">
        <v>6.5</v>
      </c>
      <c r="S145" s="22">
        <v>9</v>
      </c>
      <c r="T145" s="22">
        <v>2</v>
      </c>
      <c r="U145" s="22" t="s">
        <v>19</v>
      </c>
      <c r="V145" s="12"/>
      <c r="W145" s="12"/>
      <c r="X145" s="12">
        <f t="shared" si="7"/>
        <v>0</v>
      </c>
      <c r="Y145" s="12"/>
      <c r="Z145" s="12"/>
      <c r="AA145" s="12">
        <f t="shared" si="8"/>
        <v>0</v>
      </c>
      <c r="AB145" s="14"/>
    </row>
    <row r="146" spans="1:28" x14ac:dyDescent="0.25">
      <c r="A146" s="36">
        <v>144</v>
      </c>
      <c r="B146" s="2" t="s">
        <v>123</v>
      </c>
      <c r="C146" s="3">
        <v>3</v>
      </c>
      <c r="D146" s="3"/>
      <c r="E146" s="3">
        <f t="shared" si="6"/>
        <v>3</v>
      </c>
      <c r="F146" s="22">
        <v>5</v>
      </c>
      <c r="G146" s="22">
        <v>2</v>
      </c>
      <c r="H146" s="22"/>
      <c r="I146" s="22"/>
      <c r="J146" s="22"/>
      <c r="K146" s="22" t="s">
        <v>21</v>
      </c>
      <c r="L146" s="22"/>
      <c r="M146" s="22"/>
      <c r="N146" s="22"/>
      <c r="O146" s="22" t="s">
        <v>18</v>
      </c>
      <c r="P146" s="23">
        <v>44.4</v>
      </c>
      <c r="Q146" s="23"/>
      <c r="R146" s="23">
        <v>2.6</v>
      </c>
      <c r="S146" s="22">
        <v>9</v>
      </c>
      <c r="T146" s="22">
        <v>2</v>
      </c>
      <c r="U146" s="22" t="s">
        <v>19</v>
      </c>
      <c r="V146" s="12"/>
      <c r="W146" s="12"/>
      <c r="X146" s="12">
        <f t="shared" si="7"/>
        <v>0</v>
      </c>
      <c r="Y146" s="12"/>
      <c r="Z146" s="12"/>
      <c r="AA146" s="12">
        <f t="shared" si="8"/>
        <v>0</v>
      </c>
      <c r="AB146" s="14"/>
    </row>
    <row r="147" spans="1:28" x14ac:dyDescent="0.25">
      <c r="A147" s="36">
        <v>145</v>
      </c>
      <c r="B147" s="2" t="s">
        <v>123</v>
      </c>
      <c r="C147" s="3">
        <v>3</v>
      </c>
      <c r="D147" s="3">
        <v>1</v>
      </c>
      <c r="E147" s="3">
        <f t="shared" si="6"/>
        <v>4</v>
      </c>
      <c r="F147" s="22">
        <v>5</v>
      </c>
      <c r="G147" s="22">
        <v>2</v>
      </c>
      <c r="H147" s="22"/>
      <c r="I147" s="22"/>
      <c r="J147" s="22"/>
      <c r="K147" s="22" t="s">
        <v>21</v>
      </c>
      <c r="L147" s="22">
        <v>0</v>
      </c>
      <c r="M147" s="22">
        <v>1.5</v>
      </c>
      <c r="N147" s="22" t="s">
        <v>17</v>
      </c>
      <c r="O147" s="22" t="s">
        <v>18</v>
      </c>
      <c r="P147" s="23">
        <v>34.4</v>
      </c>
      <c r="Q147" s="23"/>
      <c r="R147" s="23">
        <v>1.9</v>
      </c>
      <c r="S147" s="22">
        <v>9</v>
      </c>
      <c r="T147" s="22">
        <v>2</v>
      </c>
      <c r="U147" s="22" t="s">
        <v>19</v>
      </c>
      <c r="V147" s="12"/>
      <c r="W147" s="12"/>
      <c r="X147" s="12">
        <f t="shared" si="7"/>
        <v>0</v>
      </c>
      <c r="Y147" s="12"/>
      <c r="Z147" s="12"/>
      <c r="AA147" s="12">
        <f t="shared" si="8"/>
        <v>0</v>
      </c>
      <c r="AB147" s="14"/>
    </row>
    <row r="148" spans="1:28" x14ac:dyDescent="0.25">
      <c r="A148" s="36">
        <v>146</v>
      </c>
      <c r="B148" s="2" t="s">
        <v>124</v>
      </c>
      <c r="C148" s="3">
        <v>6</v>
      </c>
      <c r="D148" s="3"/>
      <c r="E148" s="3">
        <f t="shared" si="6"/>
        <v>6</v>
      </c>
      <c r="F148" s="22">
        <v>5.5</v>
      </c>
      <c r="G148" s="22">
        <v>2</v>
      </c>
      <c r="H148" s="22">
        <v>1.5</v>
      </c>
      <c r="I148" s="22" t="s">
        <v>17</v>
      </c>
      <c r="J148" s="22">
        <v>0</v>
      </c>
      <c r="K148" s="22" t="s">
        <v>15</v>
      </c>
      <c r="L148" s="22">
        <v>0</v>
      </c>
      <c r="M148" s="22">
        <v>1.5</v>
      </c>
      <c r="N148" s="22" t="s">
        <v>17</v>
      </c>
      <c r="O148" s="22" t="s">
        <v>18</v>
      </c>
      <c r="P148" s="23">
        <v>26.5</v>
      </c>
      <c r="Q148" s="23"/>
      <c r="R148" s="23">
        <v>2.5</v>
      </c>
      <c r="S148" s="22">
        <v>9</v>
      </c>
      <c r="T148" s="22">
        <v>2</v>
      </c>
      <c r="U148" s="22" t="s">
        <v>19</v>
      </c>
      <c r="V148" s="12"/>
      <c r="W148" s="12"/>
      <c r="X148" s="12">
        <f t="shared" si="7"/>
        <v>0</v>
      </c>
      <c r="Y148" s="12"/>
      <c r="Z148" s="12"/>
      <c r="AA148" s="12">
        <f t="shared" si="8"/>
        <v>0</v>
      </c>
      <c r="AB148" s="14"/>
    </row>
    <row r="149" spans="1:28" x14ac:dyDescent="0.25">
      <c r="A149" s="36">
        <v>147</v>
      </c>
      <c r="B149" s="2" t="s">
        <v>124</v>
      </c>
      <c r="C149" s="3">
        <v>5</v>
      </c>
      <c r="D149" s="3"/>
      <c r="E149" s="3">
        <f t="shared" si="6"/>
        <v>5</v>
      </c>
      <c r="F149" s="22">
        <v>5.5</v>
      </c>
      <c r="G149" s="22">
        <v>2</v>
      </c>
      <c r="H149" s="22">
        <v>2</v>
      </c>
      <c r="I149" s="22" t="s">
        <v>17</v>
      </c>
      <c r="J149" s="22">
        <v>0</v>
      </c>
      <c r="K149" s="22" t="s">
        <v>15</v>
      </c>
      <c r="L149" s="22">
        <v>0</v>
      </c>
      <c r="M149" s="22">
        <v>1.5</v>
      </c>
      <c r="N149" s="22" t="s">
        <v>17</v>
      </c>
      <c r="O149" s="22" t="s">
        <v>18</v>
      </c>
      <c r="P149" s="23">
        <v>36.5</v>
      </c>
      <c r="Q149" s="23"/>
      <c r="R149" s="23">
        <v>2.7</v>
      </c>
      <c r="S149" s="22">
        <v>10</v>
      </c>
      <c r="T149" s="22">
        <v>2</v>
      </c>
      <c r="U149" s="22" t="s">
        <v>19</v>
      </c>
      <c r="V149" s="12"/>
      <c r="W149" s="12"/>
      <c r="X149" s="12">
        <f t="shared" si="7"/>
        <v>0</v>
      </c>
      <c r="Y149" s="12"/>
      <c r="Z149" s="12"/>
      <c r="AA149" s="12">
        <f t="shared" si="8"/>
        <v>0</v>
      </c>
      <c r="AB149" s="14"/>
    </row>
    <row r="150" spans="1:28" x14ac:dyDescent="0.25">
      <c r="A150" s="36">
        <v>148</v>
      </c>
      <c r="B150" s="2" t="s">
        <v>125</v>
      </c>
      <c r="C150" s="3">
        <v>10</v>
      </c>
      <c r="D150" s="3"/>
      <c r="E150" s="3">
        <f t="shared" si="6"/>
        <v>10</v>
      </c>
      <c r="F150" s="22">
        <v>5</v>
      </c>
      <c r="G150" s="22">
        <v>2</v>
      </c>
      <c r="H150" s="22">
        <v>1.5</v>
      </c>
      <c r="I150" s="22" t="s">
        <v>17</v>
      </c>
      <c r="J150" s="22">
        <v>0</v>
      </c>
      <c r="K150" s="22" t="s">
        <v>21</v>
      </c>
      <c r="L150" s="22">
        <v>0</v>
      </c>
      <c r="M150" s="22">
        <v>1.5</v>
      </c>
      <c r="N150" s="22" t="s">
        <v>17</v>
      </c>
      <c r="O150" s="22" t="s">
        <v>18</v>
      </c>
      <c r="P150" s="23">
        <v>31.2</v>
      </c>
      <c r="Q150" s="23"/>
      <c r="R150" s="23">
        <v>2.0024511</v>
      </c>
      <c r="S150" s="22">
        <v>9</v>
      </c>
      <c r="T150" s="22">
        <v>2</v>
      </c>
      <c r="U150" s="22" t="s">
        <v>19</v>
      </c>
      <c r="V150" s="12"/>
      <c r="W150" s="12"/>
      <c r="X150" s="12">
        <f t="shared" si="7"/>
        <v>0</v>
      </c>
      <c r="Y150" s="12"/>
      <c r="Z150" s="12"/>
      <c r="AA150" s="12">
        <f t="shared" si="8"/>
        <v>0</v>
      </c>
      <c r="AB150" s="14"/>
    </row>
    <row r="151" spans="1:28" x14ac:dyDescent="0.25">
      <c r="A151" s="36">
        <v>149</v>
      </c>
      <c r="B151" s="2" t="s">
        <v>126</v>
      </c>
      <c r="C151" s="3">
        <v>14</v>
      </c>
      <c r="D151" s="3"/>
      <c r="E151" s="3">
        <f t="shared" si="6"/>
        <v>14</v>
      </c>
      <c r="F151" s="22">
        <v>5.5</v>
      </c>
      <c r="G151" s="22">
        <v>2</v>
      </c>
      <c r="H151" s="22">
        <v>2</v>
      </c>
      <c r="I151" s="22" t="s">
        <v>17</v>
      </c>
      <c r="J151" s="22">
        <v>0</v>
      </c>
      <c r="K151" s="22" t="s">
        <v>15</v>
      </c>
      <c r="L151" s="22">
        <v>0</v>
      </c>
      <c r="M151" s="22">
        <v>2</v>
      </c>
      <c r="N151" s="22" t="s">
        <v>17</v>
      </c>
      <c r="O151" s="22" t="s">
        <v>18</v>
      </c>
      <c r="P151" s="23">
        <v>36.200000000000003</v>
      </c>
      <c r="Q151" s="23"/>
      <c r="R151" s="23">
        <v>2.8</v>
      </c>
      <c r="S151" s="22">
        <v>10</v>
      </c>
      <c r="T151" s="22">
        <v>2</v>
      </c>
      <c r="U151" s="22" t="s">
        <v>19</v>
      </c>
      <c r="V151" s="12"/>
      <c r="W151" s="12"/>
      <c r="X151" s="12">
        <f t="shared" si="7"/>
        <v>0</v>
      </c>
      <c r="Y151" s="12"/>
      <c r="Z151" s="12"/>
      <c r="AA151" s="12">
        <f t="shared" si="8"/>
        <v>0</v>
      </c>
      <c r="AB151" s="14"/>
    </row>
    <row r="152" spans="1:28" x14ac:dyDescent="0.25">
      <c r="A152" s="36">
        <v>150</v>
      </c>
      <c r="B152" s="2" t="s">
        <v>126</v>
      </c>
      <c r="C152" s="3">
        <v>6</v>
      </c>
      <c r="D152" s="3"/>
      <c r="E152" s="3">
        <f t="shared" si="6"/>
        <v>6</v>
      </c>
      <c r="F152" s="22">
        <v>5.5</v>
      </c>
      <c r="G152" s="22">
        <v>2</v>
      </c>
      <c r="H152" s="22">
        <v>2</v>
      </c>
      <c r="I152" s="22" t="s">
        <v>17</v>
      </c>
      <c r="J152" s="22">
        <v>0</v>
      </c>
      <c r="K152" s="22" t="s">
        <v>15</v>
      </c>
      <c r="L152" s="22"/>
      <c r="M152" s="22"/>
      <c r="N152" s="22"/>
      <c r="O152" s="22" t="s">
        <v>18</v>
      </c>
      <c r="P152" s="23">
        <v>32.299999999999997</v>
      </c>
      <c r="Q152" s="23"/>
      <c r="R152" s="23">
        <v>1.8</v>
      </c>
      <c r="S152" s="22">
        <v>9</v>
      </c>
      <c r="T152" s="22">
        <v>1.5</v>
      </c>
      <c r="U152" s="22" t="s">
        <v>19</v>
      </c>
      <c r="V152" s="12"/>
      <c r="W152" s="12"/>
      <c r="X152" s="12">
        <f t="shared" si="7"/>
        <v>0</v>
      </c>
      <c r="Y152" s="12"/>
      <c r="Z152" s="12"/>
      <c r="AA152" s="12">
        <f t="shared" si="8"/>
        <v>0</v>
      </c>
      <c r="AB152" s="14"/>
    </row>
    <row r="153" spans="1:28" x14ac:dyDescent="0.25">
      <c r="A153" s="36">
        <v>151</v>
      </c>
      <c r="B153" s="2" t="s">
        <v>127</v>
      </c>
      <c r="C153" s="3">
        <v>4</v>
      </c>
      <c r="D153" s="3"/>
      <c r="E153" s="3">
        <f t="shared" si="6"/>
        <v>4</v>
      </c>
      <c r="F153" s="22">
        <v>4.4000000000000004</v>
      </c>
      <c r="G153" s="22">
        <v>2</v>
      </c>
      <c r="H153" s="22"/>
      <c r="I153" s="22"/>
      <c r="J153" s="22"/>
      <c r="K153" s="22" t="s">
        <v>32</v>
      </c>
      <c r="L153" s="22"/>
      <c r="M153" s="22"/>
      <c r="N153" s="22"/>
      <c r="O153" s="22" t="s">
        <v>18</v>
      </c>
      <c r="P153" s="23">
        <v>25</v>
      </c>
      <c r="Q153" s="23"/>
      <c r="R153" s="23">
        <v>0.5</v>
      </c>
      <c r="S153" s="22">
        <v>4</v>
      </c>
      <c r="T153" s="22">
        <v>0</v>
      </c>
      <c r="U153" s="22" t="s">
        <v>24</v>
      </c>
      <c r="V153" s="12"/>
      <c r="W153" s="12"/>
      <c r="X153" s="12">
        <f t="shared" si="7"/>
        <v>0</v>
      </c>
      <c r="Y153" s="12"/>
      <c r="Z153" s="12"/>
      <c r="AA153" s="12">
        <f t="shared" si="8"/>
        <v>0</v>
      </c>
      <c r="AB153" s="14"/>
    </row>
    <row r="154" spans="1:28" x14ac:dyDescent="0.25">
      <c r="A154" s="36">
        <v>152</v>
      </c>
      <c r="B154" s="2" t="s">
        <v>128</v>
      </c>
      <c r="C154" s="3">
        <v>11</v>
      </c>
      <c r="D154" s="3">
        <v>4</v>
      </c>
      <c r="E154" s="3">
        <f t="shared" si="6"/>
        <v>15</v>
      </c>
      <c r="F154" s="22">
        <v>6</v>
      </c>
      <c r="G154" s="22">
        <v>2</v>
      </c>
      <c r="H154" s="22"/>
      <c r="I154" s="22"/>
      <c r="J154" s="22"/>
      <c r="K154" s="22" t="s">
        <v>21</v>
      </c>
      <c r="L154" s="22">
        <v>0</v>
      </c>
      <c r="M154" s="22">
        <v>1.5</v>
      </c>
      <c r="N154" s="22" t="s">
        <v>17</v>
      </c>
      <c r="O154" s="22" t="s">
        <v>18</v>
      </c>
      <c r="P154" s="23">
        <v>38.5</v>
      </c>
      <c r="Q154" s="23"/>
      <c r="R154" s="23">
        <v>1.9</v>
      </c>
      <c r="S154" s="22">
        <v>10</v>
      </c>
      <c r="T154" s="22">
        <v>1.5</v>
      </c>
      <c r="U154" s="22" t="s">
        <v>19</v>
      </c>
      <c r="V154" s="12"/>
      <c r="W154" s="12"/>
      <c r="X154" s="12">
        <f t="shared" si="7"/>
        <v>0</v>
      </c>
      <c r="Y154" s="12"/>
      <c r="Z154" s="12"/>
      <c r="AA154" s="12">
        <f t="shared" si="8"/>
        <v>0</v>
      </c>
      <c r="AB154" s="14"/>
    </row>
    <row r="155" spans="1:28" x14ac:dyDescent="0.25">
      <c r="A155" s="36">
        <v>153</v>
      </c>
      <c r="B155" s="2" t="s">
        <v>128</v>
      </c>
      <c r="C155" s="3">
        <v>14</v>
      </c>
      <c r="D155" s="3"/>
      <c r="E155" s="3">
        <f t="shared" si="6"/>
        <v>14</v>
      </c>
      <c r="F155" s="22">
        <v>6</v>
      </c>
      <c r="G155" s="22">
        <v>2</v>
      </c>
      <c r="H155" s="22">
        <v>1.5</v>
      </c>
      <c r="I155" s="22" t="s">
        <v>17</v>
      </c>
      <c r="J155" s="22">
        <v>0</v>
      </c>
      <c r="K155" s="22" t="s">
        <v>21</v>
      </c>
      <c r="L155" s="22"/>
      <c r="M155" s="22"/>
      <c r="N155" s="22"/>
      <c r="O155" s="22" t="s">
        <v>18</v>
      </c>
      <c r="P155" s="23">
        <v>35.1952</v>
      </c>
      <c r="Q155" s="23"/>
      <c r="R155" s="23">
        <v>3.4</v>
      </c>
      <c r="S155" s="22">
        <v>10</v>
      </c>
      <c r="T155" s="22">
        <v>2</v>
      </c>
      <c r="U155" s="22" t="s">
        <v>19</v>
      </c>
      <c r="V155" s="12"/>
      <c r="W155" s="12"/>
      <c r="X155" s="12">
        <f t="shared" si="7"/>
        <v>0</v>
      </c>
      <c r="Y155" s="12"/>
      <c r="Z155" s="12"/>
      <c r="AA155" s="12">
        <f t="shared" si="8"/>
        <v>0</v>
      </c>
      <c r="AB155" s="14"/>
    </row>
    <row r="156" spans="1:28" x14ac:dyDescent="0.25">
      <c r="A156" s="36">
        <v>154</v>
      </c>
      <c r="B156" s="2" t="s">
        <v>128</v>
      </c>
      <c r="C156" s="3">
        <v>19</v>
      </c>
      <c r="D156" s="3">
        <v>5</v>
      </c>
      <c r="E156" s="3">
        <f t="shared" si="6"/>
        <v>24</v>
      </c>
      <c r="F156" s="22">
        <v>3.5</v>
      </c>
      <c r="G156" s="22">
        <v>1</v>
      </c>
      <c r="H156" s="22"/>
      <c r="I156" s="22"/>
      <c r="J156" s="22"/>
      <c r="K156" s="22" t="s">
        <v>21</v>
      </c>
      <c r="L156" s="22"/>
      <c r="M156" s="22"/>
      <c r="N156" s="22"/>
      <c r="O156" s="22" t="s">
        <v>18</v>
      </c>
      <c r="P156" s="23">
        <v>33.700000000000003</v>
      </c>
      <c r="Q156" s="23"/>
      <c r="R156" s="23">
        <v>2.19777662</v>
      </c>
      <c r="S156" s="22">
        <v>9</v>
      </c>
      <c r="T156" s="22">
        <v>2</v>
      </c>
      <c r="U156" s="22" t="s">
        <v>19</v>
      </c>
      <c r="V156" s="12"/>
      <c r="W156" s="12"/>
      <c r="X156" s="12">
        <f t="shared" si="7"/>
        <v>0</v>
      </c>
      <c r="Y156" s="12"/>
      <c r="Z156" s="12"/>
      <c r="AA156" s="12">
        <f t="shared" si="8"/>
        <v>0</v>
      </c>
      <c r="AB156" s="14"/>
    </row>
    <row r="157" spans="1:28" x14ac:dyDescent="0.25">
      <c r="A157" s="36">
        <v>155</v>
      </c>
      <c r="B157" s="2" t="s">
        <v>128</v>
      </c>
      <c r="C157" s="3">
        <v>59</v>
      </c>
      <c r="D157" s="3">
        <v>15</v>
      </c>
      <c r="E157" s="3">
        <f t="shared" si="6"/>
        <v>74</v>
      </c>
      <c r="F157" s="22">
        <v>6</v>
      </c>
      <c r="G157" s="22">
        <v>2</v>
      </c>
      <c r="H157" s="22"/>
      <c r="I157" s="22"/>
      <c r="J157" s="22"/>
      <c r="K157" s="22" t="s">
        <v>21</v>
      </c>
      <c r="L157" s="22"/>
      <c r="M157" s="22"/>
      <c r="N157" s="22"/>
      <c r="O157" s="22" t="s">
        <v>18</v>
      </c>
      <c r="P157" s="23">
        <v>43.3</v>
      </c>
      <c r="Q157" s="23"/>
      <c r="R157" s="23">
        <v>5.3</v>
      </c>
      <c r="S157" s="22">
        <v>9</v>
      </c>
      <c r="T157" s="22">
        <v>2</v>
      </c>
      <c r="U157" s="22" t="s">
        <v>19</v>
      </c>
      <c r="V157" s="12"/>
      <c r="W157" s="12"/>
      <c r="X157" s="12">
        <f t="shared" si="7"/>
        <v>0</v>
      </c>
      <c r="Y157" s="12"/>
      <c r="Z157" s="12"/>
      <c r="AA157" s="12">
        <f t="shared" si="8"/>
        <v>0</v>
      </c>
      <c r="AB157" s="14"/>
    </row>
    <row r="158" spans="1:28" x14ac:dyDescent="0.25">
      <c r="A158" s="36">
        <v>156</v>
      </c>
      <c r="B158" s="2" t="s">
        <v>128</v>
      </c>
      <c r="C158" s="3">
        <v>4</v>
      </c>
      <c r="D158" s="3"/>
      <c r="E158" s="3">
        <f t="shared" si="6"/>
        <v>4</v>
      </c>
      <c r="F158" s="22">
        <v>6</v>
      </c>
      <c r="G158" s="22">
        <v>2</v>
      </c>
      <c r="H158" s="22"/>
      <c r="I158" s="22"/>
      <c r="J158" s="22"/>
      <c r="K158" s="22" t="s">
        <v>21</v>
      </c>
      <c r="L158" s="22"/>
      <c r="M158" s="22"/>
      <c r="N158" s="22"/>
      <c r="O158" s="22" t="s">
        <v>18</v>
      </c>
      <c r="P158" s="23">
        <v>39.799999999999997</v>
      </c>
      <c r="Q158" s="23"/>
      <c r="R158" s="23">
        <v>5.4</v>
      </c>
      <c r="S158" s="22">
        <v>9</v>
      </c>
      <c r="T158" s="22">
        <v>2</v>
      </c>
      <c r="U158" s="22" t="s">
        <v>19</v>
      </c>
      <c r="V158" s="12"/>
      <c r="W158" s="12"/>
      <c r="X158" s="12">
        <f t="shared" si="7"/>
        <v>0</v>
      </c>
      <c r="Y158" s="12"/>
      <c r="Z158" s="12"/>
      <c r="AA158" s="12">
        <f t="shared" si="8"/>
        <v>0</v>
      </c>
      <c r="AB158" s="14"/>
    </row>
    <row r="159" spans="1:28" x14ac:dyDescent="0.25">
      <c r="A159" s="36">
        <v>157</v>
      </c>
      <c r="B159" s="2" t="s">
        <v>128</v>
      </c>
      <c r="C159" s="3">
        <v>10</v>
      </c>
      <c r="D159" s="3"/>
      <c r="E159" s="3">
        <f t="shared" si="6"/>
        <v>10</v>
      </c>
      <c r="F159" s="22">
        <v>3.5</v>
      </c>
      <c r="G159" s="22">
        <v>1</v>
      </c>
      <c r="H159" s="22"/>
      <c r="I159" s="22"/>
      <c r="J159" s="22"/>
      <c r="K159" s="22" t="s">
        <v>22</v>
      </c>
      <c r="L159" s="22"/>
      <c r="M159" s="22"/>
      <c r="N159" s="22"/>
      <c r="O159" s="22" t="s">
        <v>18</v>
      </c>
      <c r="P159" s="23">
        <v>33.6</v>
      </c>
      <c r="Q159" s="23"/>
      <c r="R159" s="23">
        <v>3.4</v>
      </c>
      <c r="S159" s="22">
        <v>9</v>
      </c>
      <c r="T159" s="22">
        <v>2</v>
      </c>
      <c r="U159" s="22" t="s">
        <v>19</v>
      </c>
      <c r="V159" s="12"/>
      <c r="W159" s="12"/>
      <c r="X159" s="12">
        <f t="shared" si="7"/>
        <v>0</v>
      </c>
      <c r="Y159" s="12"/>
      <c r="Z159" s="12"/>
      <c r="AA159" s="12">
        <f t="shared" si="8"/>
        <v>0</v>
      </c>
      <c r="AB159" s="14"/>
    </row>
    <row r="160" spans="1:28" x14ac:dyDescent="0.25">
      <c r="A160" s="36">
        <v>158</v>
      </c>
      <c r="B160" s="2" t="s">
        <v>129</v>
      </c>
      <c r="C160" s="3">
        <v>2</v>
      </c>
      <c r="D160" s="3"/>
      <c r="E160" s="3">
        <f t="shared" si="6"/>
        <v>2</v>
      </c>
      <c r="F160" s="22">
        <v>5</v>
      </c>
      <c r="G160" s="22">
        <v>2</v>
      </c>
      <c r="H160" s="22">
        <v>1</v>
      </c>
      <c r="I160" s="22" t="s">
        <v>17</v>
      </c>
      <c r="J160" s="22">
        <v>0</v>
      </c>
      <c r="K160" s="22" t="s">
        <v>21</v>
      </c>
      <c r="L160" s="22">
        <v>0</v>
      </c>
      <c r="M160" s="22">
        <v>1</v>
      </c>
      <c r="N160" s="22" t="s">
        <v>17</v>
      </c>
      <c r="O160" s="22" t="s">
        <v>18</v>
      </c>
      <c r="P160" s="23">
        <v>24.6</v>
      </c>
      <c r="Q160" s="23"/>
      <c r="R160" s="23">
        <v>1.8963576900000001</v>
      </c>
      <c r="S160" s="22">
        <v>9</v>
      </c>
      <c r="T160" s="22">
        <v>2</v>
      </c>
      <c r="U160" s="22" t="s">
        <v>19</v>
      </c>
      <c r="V160" s="12"/>
      <c r="W160" s="12"/>
      <c r="X160" s="12">
        <f t="shared" si="7"/>
        <v>0</v>
      </c>
      <c r="Y160" s="12"/>
      <c r="Z160" s="12"/>
      <c r="AA160" s="12">
        <f t="shared" si="8"/>
        <v>0</v>
      </c>
      <c r="AB160" s="14"/>
    </row>
    <row r="161" spans="1:28" x14ac:dyDescent="0.25">
      <c r="A161" s="36">
        <v>159</v>
      </c>
      <c r="B161" s="2" t="s">
        <v>130</v>
      </c>
      <c r="C161" s="3">
        <v>11</v>
      </c>
      <c r="D161" s="3">
        <v>7</v>
      </c>
      <c r="E161" s="3">
        <f t="shared" si="6"/>
        <v>18</v>
      </c>
      <c r="F161" s="22">
        <v>4.5</v>
      </c>
      <c r="G161" s="22">
        <v>2</v>
      </c>
      <c r="H161" s="22"/>
      <c r="I161" s="22"/>
      <c r="J161" s="22"/>
      <c r="K161" s="22" t="s">
        <v>21</v>
      </c>
      <c r="L161" s="22"/>
      <c r="M161" s="22"/>
      <c r="N161" s="22"/>
      <c r="O161" s="22" t="s">
        <v>18</v>
      </c>
      <c r="P161" s="23">
        <v>26.6</v>
      </c>
      <c r="Q161" s="23"/>
      <c r="R161" s="23">
        <v>2.8</v>
      </c>
      <c r="S161" s="22">
        <v>9</v>
      </c>
      <c r="T161" s="22">
        <v>2</v>
      </c>
      <c r="U161" s="22" t="s">
        <v>19</v>
      </c>
      <c r="V161" s="12"/>
      <c r="W161" s="12"/>
      <c r="X161" s="12">
        <f t="shared" si="7"/>
        <v>0</v>
      </c>
      <c r="Y161" s="12"/>
      <c r="Z161" s="12"/>
      <c r="AA161" s="12">
        <f t="shared" si="8"/>
        <v>0</v>
      </c>
      <c r="AB161" s="14"/>
    </row>
    <row r="162" spans="1:28" x14ac:dyDescent="0.25">
      <c r="A162" s="36">
        <v>160</v>
      </c>
      <c r="B162" s="2" t="s">
        <v>130</v>
      </c>
      <c r="C162" s="3">
        <v>15</v>
      </c>
      <c r="D162" s="3">
        <v>7</v>
      </c>
      <c r="E162" s="3">
        <f t="shared" si="6"/>
        <v>22</v>
      </c>
      <c r="F162" s="22">
        <v>5</v>
      </c>
      <c r="G162" s="22">
        <v>2</v>
      </c>
      <c r="H162" s="22"/>
      <c r="I162" s="22"/>
      <c r="J162" s="22"/>
      <c r="K162" s="22" t="s">
        <v>21</v>
      </c>
      <c r="L162" s="22"/>
      <c r="M162" s="22"/>
      <c r="N162" s="22"/>
      <c r="O162" s="22" t="s">
        <v>18</v>
      </c>
      <c r="P162" s="23">
        <v>36.700000000000003</v>
      </c>
      <c r="Q162" s="23"/>
      <c r="R162" s="23">
        <v>6</v>
      </c>
      <c r="S162" s="22">
        <v>9</v>
      </c>
      <c r="T162" s="22">
        <v>2</v>
      </c>
      <c r="U162" s="22" t="s">
        <v>19</v>
      </c>
      <c r="V162" s="12"/>
      <c r="W162" s="12"/>
      <c r="X162" s="12">
        <f t="shared" si="7"/>
        <v>0</v>
      </c>
      <c r="Y162" s="12"/>
      <c r="Z162" s="12"/>
      <c r="AA162" s="12">
        <f t="shared" si="8"/>
        <v>0</v>
      </c>
      <c r="AB162" s="14"/>
    </row>
    <row r="163" spans="1:28" x14ac:dyDescent="0.25">
      <c r="A163" s="36">
        <v>161</v>
      </c>
      <c r="B163" s="2" t="s">
        <v>130</v>
      </c>
      <c r="C163" s="3">
        <v>9</v>
      </c>
      <c r="D163" s="3">
        <v>5</v>
      </c>
      <c r="E163" s="3">
        <f t="shared" si="6"/>
        <v>14</v>
      </c>
      <c r="F163" s="22">
        <v>5</v>
      </c>
      <c r="G163" s="22">
        <v>2</v>
      </c>
      <c r="H163" s="22"/>
      <c r="I163" s="22"/>
      <c r="J163" s="22"/>
      <c r="K163" s="22" t="s">
        <v>21</v>
      </c>
      <c r="L163" s="22"/>
      <c r="M163" s="22"/>
      <c r="N163" s="22"/>
      <c r="O163" s="22" t="s">
        <v>18</v>
      </c>
      <c r="P163" s="23">
        <v>46.1</v>
      </c>
      <c r="Q163" s="23"/>
      <c r="R163" s="23">
        <v>2.6</v>
      </c>
      <c r="S163" s="22">
        <v>9</v>
      </c>
      <c r="T163" s="22">
        <v>2</v>
      </c>
      <c r="U163" s="22" t="s">
        <v>19</v>
      </c>
      <c r="V163" s="12"/>
      <c r="W163" s="12"/>
      <c r="X163" s="12">
        <f t="shared" si="7"/>
        <v>0</v>
      </c>
      <c r="Y163" s="12"/>
      <c r="Z163" s="12"/>
      <c r="AA163" s="12">
        <f t="shared" si="8"/>
        <v>0</v>
      </c>
      <c r="AB163" s="14"/>
    </row>
    <row r="164" spans="1:28" x14ac:dyDescent="0.25">
      <c r="A164" s="36">
        <v>162</v>
      </c>
      <c r="B164" s="2" t="s">
        <v>130</v>
      </c>
      <c r="C164" s="3">
        <v>2</v>
      </c>
      <c r="D164" s="3">
        <v>1</v>
      </c>
      <c r="E164" s="3">
        <f t="shared" si="6"/>
        <v>3</v>
      </c>
      <c r="F164" s="22">
        <v>6</v>
      </c>
      <c r="G164" s="22">
        <v>2</v>
      </c>
      <c r="H164" s="22"/>
      <c r="I164" s="22"/>
      <c r="J164" s="22"/>
      <c r="K164" s="22" t="s">
        <v>21</v>
      </c>
      <c r="L164" s="22"/>
      <c r="M164" s="22"/>
      <c r="N164" s="22"/>
      <c r="O164" s="22" t="s">
        <v>18</v>
      </c>
      <c r="P164" s="23">
        <v>32.200000000000003</v>
      </c>
      <c r="Q164" s="23"/>
      <c r="R164" s="23">
        <v>4</v>
      </c>
      <c r="S164" s="22">
        <v>10</v>
      </c>
      <c r="T164" s="22">
        <v>2</v>
      </c>
      <c r="U164" s="22" t="s">
        <v>19</v>
      </c>
      <c r="V164" s="12"/>
      <c r="W164" s="12"/>
      <c r="X164" s="12">
        <f t="shared" si="7"/>
        <v>0</v>
      </c>
      <c r="Y164" s="12"/>
      <c r="Z164" s="12"/>
      <c r="AA164" s="12">
        <f t="shared" si="8"/>
        <v>0</v>
      </c>
      <c r="AB164" s="14"/>
    </row>
    <row r="165" spans="1:28" x14ac:dyDescent="0.25">
      <c r="A165" s="36">
        <v>163</v>
      </c>
      <c r="B165" s="2" t="s">
        <v>131</v>
      </c>
      <c r="C165" s="3">
        <v>12</v>
      </c>
      <c r="D165" s="3"/>
      <c r="E165" s="3">
        <f t="shared" si="6"/>
        <v>12</v>
      </c>
      <c r="F165" s="22">
        <v>5.5</v>
      </c>
      <c r="G165" s="22">
        <v>2</v>
      </c>
      <c r="H165" s="22">
        <v>2</v>
      </c>
      <c r="I165" s="22" t="s">
        <v>17</v>
      </c>
      <c r="J165" s="22">
        <v>0</v>
      </c>
      <c r="K165" s="22" t="s">
        <v>15</v>
      </c>
      <c r="L165" s="22"/>
      <c r="M165" s="22"/>
      <c r="N165" s="22"/>
      <c r="O165" s="22" t="s">
        <v>18</v>
      </c>
      <c r="P165" s="23">
        <v>24.8</v>
      </c>
      <c r="Q165" s="23"/>
      <c r="R165" s="23">
        <v>3.2</v>
      </c>
      <c r="S165" s="22">
        <v>9</v>
      </c>
      <c r="T165" s="22">
        <v>2</v>
      </c>
      <c r="U165" s="22" t="s">
        <v>19</v>
      </c>
      <c r="V165" s="12"/>
      <c r="W165" s="12"/>
      <c r="X165" s="12">
        <f t="shared" si="7"/>
        <v>0</v>
      </c>
      <c r="Y165" s="12"/>
      <c r="Z165" s="12"/>
      <c r="AA165" s="12">
        <f t="shared" si="8"/>
        <v>0</v>
      </c>
      <c r="AB165" s="14"/>
    </row>
    <row r="166" spans="1:28" x14ac:dyDescent="0.25">
      <c r="A166" s="36">
        <v>164</v>
      </c>
      <c r="B166" s="2" t="s">
        <v>132</v>
      </c>
      <c r="C166" s="3">
        <v>2</v>
      </c>
      <c r="D166" s="3"/>
      <c r="E166" s="3">
        <f t="shared" si="6"/>
        <v>2</v>
      </c>
      <c r="F166" s="22">
        <v>3.5</v>
      </c>
      <c r="G166" s="22">
        <v>1</v>
      </c>
      <c r="H166" s="22"/>
      <c r="I166" s="22"/>
      <c r="J166" s="22"/>
      <c r="K166" s="22" t="s">
        <v>22</v>
      </c>
      <c r="L166" s="22"/>
      <c r="M166" s="22"/>
      <c r="N166" s="22"/>
      <c r="O166" s="22" t="s">
        <v>18</v>
      </c>
      <c r="P166" s="23">
        <v>34</v>
      </c>
      <c r="Q166" s="23"/>
      <c r="R166" s="23">
        <v>7.4</v>
      </c>
      <c r="S166" s="22">
        <v>9</v>
      </c>
      <c r="T166" s="22">
        <v>2</v>
      </c>
      <c r="U166" s="22" t="s">
        <v>19</v>
      </c>
      <c r="V166" s="12"/>
      <c r="W166" s="12"/>
      <c r="X166" s="12">
        <f t="shared" si="7"/>
        <v>0</v>
      </c>
      <c r="Y166" s="12"/>
      <c r="Z166" s="12"/>
      <c r="AA166" s="12">
        <f t="shared" si="8"/>
        <v>0</v>
      </c>
      <c r="AB166" s="14"/>
    </row>
    <row r="167" spans="1:28" x14ac:dyDescent="0.25">
      <c r="A167" s="36">
        <v>165</v>
      </c>
      <c r="B167" s="2" t="s">
        <v>132</v>
      </c>
      <c r="C167" s="3">
        <v>31</v>
      </c>
      <c r="D167" s="3">
        <v>9</v>
      </c>
      <c r="E167" s="3">
        <f t="shared" si="6"/>
        <v>40</v>
      </c>
      <c r="F167" s="22">
        <v>4.4000000000000004</v>
      </c>
      <c r="G167" s="22">
        <v>2</v>
      </c>
      <c r="H167" s="22"/>
      <c r="I167" s="22"/>
      <c r="J167" s="22"/>
      <c r="K167" s="22" t="s">
        <v>21</v>
      </c>
      <c r="L167" s="22"/>
      <c r="M167" s="22"/>
      <c r="N167" s="22"/>
      <c r="O167" s="22" t="s">
        <v>18</v>
      </c>
      <c r="P167" s="23">
        <v>40.4</v>
      </c>
      <c r="Q167" s="23"/>
      <c r="R167" s="23">
        <v>2.6</v>
      </c>
      <c r="S167" s="22">
        <v>10</v>
      </c>
      <c r="T167" s="22">
        <v>2</v>
      </c>
      <c r="U167" s="22" t="s">
        <v>19</v>
      </c>
      <c r="V167" s="12"/>
      <c r="W167" s="12"/>
      <c r="X167" s="12">
        <f t="shared" si="7"/>
        <v>0</v>
      </c>
      <c r="Y167" s="12"/>
      <c r="Z167" s="12"/>
      <c r="AA167" s="12">
        <f t="shared" si="8"/>
        <v>0</v>
      </c>
      <c r="AB167" s="14"/>
    </row>
    <row r="168" spans="1:28" x14ac:dyDescent="0.25">
      <c r="A168" s="36">
        <v>166</v>
      </c>
      <c r="B168" s="2" t="s">
        <v>133</v>
      </c>
      <c r="C168" s="3">
        <v>10</v>
      </c>
      <c r="D168" s="3"/>
      <c r="E168" s="3">
        <f t="shared" si="6"/>
        <v>10</v>
      </c>
      <c r="F168" s="22">
        <v>5</v>
      </c>
      <c r="G168" s="22">
        <v>1</v>
      </c>
      <c r="H168" s="22"/>
      <c r="I168" s="22"/>
      <c r="J168" s="22"/>
      <c r="K168" s="22" t="s">
        <v>22</v>
      </c>
      <c r="L168" s="22"/>
      <c r="M168" s="22"/>
      <c r="N168" s="22"/>
      <c r="O168" s="22" t="s">
        <v>33</v>
      </c>
      <c r="P168" s="23">
        <v>36.700000000000003</v>
      </c>
      <c r="Q168" s="23">
        <v>17.046660679999999</v>
      </c>
      <c r="R168" s="23">
        <v>1.3</v>
      </c>
      <c r="S168" s="22">
        <v>9</v>
      </c>
      <c r="T168" s="22">
        <v>2</v>
      </c>
      <c r="U168" s="22" t="s">
        <v>19</v>
      </c>
      <c r="V168" s="12"/>
      <c r="W168" s="12"/>
      <c r="X168" s="12">
        <f t="shared" si="7"/>
        <v>0</v>
      </c>
      <c r="Y168" s="12"/>
      <c r="Z168" s="12"/>
      <c r="AA168" s="12">
        <f t="shared" si="8"/>
        <v>0</v>
      </c>
      <c r="AB168" s="14"/>
    </row>
    <row r="169" spans="1:28" x14ac:dyDescent="0.25">
      <c r="A169" s="36">
        <v>167</v>
      </c>
      <c r="B169" s="2" t="s">
        <v>133</v>
      </c>
      <c r="C169" s="3">
        <v>11</v>
      </c>
      <c r="D169" s="3"/>
      <c r="E169" s="3">
        <f t="shared" si="6"/>
        <v>11</v>
      </c>
      <c r="F169" s="22">
        <v>3</v>
      </c>
      <c r="G169" s="22">
        <v>1</v>
      </c>
      <c r="H169" s="22"/>
      <c r="I169" s="22"/>
      <c r="J169" s="22"/>
      <c r="K169" s="22" t="s">
        <v>22</v>
      </c>
      <c r="L169" s="22"/>
      <c r="M169" s="22"/>
      <c r="N169" s="22"/>
      <c r="O169" s="22" t="s">
        <v>18</v>
      </c>
      <c r="P169" s="23">
        <v>34.1</v>
      </c>
      <c r="Q169" s="23"/>
      <c r="R169" s="23">
        <v>2.9</v>
      </c>
      <c r="S169" s="22">
        <v>9</v>
      </c>
      <c r="T169" s="22">
        <v>1.5</v>
      </c>
      <c r="U169" s="22" t="s">
        <v>19</v>
      </c>
      <c r="V169" s="12"/>
      <c r="W169" s="12"/>
      <c r="X169" s="12">
        <f t="shared" si="7"/>
        <v>0</v>
      </c>
      <c r="Y169" s="12"/>
      <c r="Z169" s="12"/>
      <c r="AA169" s="12">
        <f t="shared" si="8"/>
        <v>0</v>
      </c>
      <c r="AB169" s="14"/>
    </row>
    <row r="170" spans="1:28" x14ac:dyDescent="0.25">
      <c r="A170" s="36">
        <v>168</v>
      </c>
      <c r="B170" s="2" t="s">
        <v>133</v>
      </c>
      <c r="C170" s="3">
        <v>5</v>
      </c>
      <c r="D170" s="3"/>
      <c r="E170" s="3">
        <f t="shared" si="6"/>
        <v>5</v>
      </c>
      <c r="F170" s="22">
        <v>6.5</v>
      </c>
      <c r="G170" s="22">
        <v>2</v>
      </c>
      <c r="H170" s="22"/>
      <c r="I170" s="22"/>
      <c r="J170" s="22"/>
      <c r="K170" s="22" t="s">
        <v>21</v>
      </c>
      <c r="L170" s="22"/>
      <c r="M170" s="22"/>
      <c r="N170" s="22"/>
      <c r="O170" s="22" t="s">
        <v>18</v>
      </c>
      <c r="P170" s="23">
        <v>51</v>
      </c>
      <c r="Q170" s="23"/>
      <c r="R170" s="23">
        <v>5.6</v>
      </c>
      <c r="S170" s="22">
        <v>10</v>
      </c>
      <c r="T170" s="22">
        <v>2</v>
      </c>
      <c r="U170" s="22" t="s">
        <v>19</v>
      </c>
      <c r="V170" s="12"/>
      <c r="W170" s="12"/>
      <c r="X170" s="12">
        <f t="shared" si="7"/>
        <v>0</v>
      </c>
      <c r="Y170" s="12"/>
      <c r="Z170" s="12"/>
      <c r="AA170" s="12">
        <f t="shared" si="8"/>
        <v>0</v>
      </c>
      <c r="AB170" s="14"/>
    </row>
    <row r="171" spans="1:28" x14ac:dyDescent="0.25">
      <c r="A171" s="36">
        <v>169</v>
      </c>
      <c r="B171" s="2" t="s">
        <v>133</v>
      </c>
      <c r="C171" s="3">
        <v>4</v>
      </c>
      <c r="D171" s="3"/>
      <c r="E171" s="3">
        <f t="shared" si="6"/>
        <v>4</v>
      </c>
      <c r="F171" s="22">
        <v>6</v>
      </c>
      <c r="G171" s="22">
        <v>2</v>
      </c>
      <c r="H171" s="22"/>
      <c r="I171" s="22"/>
      <c r="J171" s="22"/>
      <c r="K171" s="22" t="s">
        <v>21</v>
      </c>
      <c r="L171" s="22"/>
      <c r="M171" s="22"/>
      <c r="N171" s="22"/>
      <c r="O171" s="22" t="s">
        <v>18</v>
      </c>
      <c r="P171" s="23">
        <v>27.4</v>
      </c>
      <c r="Q171" s="23"/>
      <c r="R171" s="23">
        <v>8.3000000000000007</v>
      </c>
      <c r="S171" s="22">
        <v>10</v>
      </c>
      <c r="T171" s="22">
        <v>2</v>
      </c>
      <c r="U171" s="22" t="s">
        <v>19</v>
      </c>
      <c r="V171" s="12"/>
      <c r="W171" s="12"/>
      <c r="X171" s="12">
        <f t="shared" si="7"/>
        <v>0</v>
      </c>
      <c r="Y171" s="12"/>
      <c r="Z171" s="12"/>
      <c r="AA171" s="12">
        <f t="shared" si="8"/>
        <v>0</v>
      </c>
      <c r="AB171" s="14"/>
    </row>
    <row r="172" spans="1:28" x14ac:dyDescent="0.25">
      <c r="A172" s="36">
        <v>170</v>
      </c>
      <c r="B172" s="2" t="s">
        <v>134</v>
      </c>
      <c r="C172" s="3">
        <v>18</v>
      </c>
      <c r="D172" s="3"/>
      <c r="E172" s="3">
        <f t="shared" si="6"/>
        <v>18</v>
      </c>
      <c r="F172" s="22">
        <v>5</v>
      </c>
      <c r="G172" s="22">
        <v>2</v>
      </c>
      <c r="H172" s="22"/>
      <c r="I172" s="22"/>
      <c r="J172" s="22"/>
      <c r="K172" s="22" t="s">
        <v>21</v>
      </c>
      <c r="L172" s="22"/>
      <c r="M172" s="22"/>
      <c r="N172" s="22"/>
      <c r="O172" s="22" t="s">
        <v>18</v>
      </c>
      <c r="P172" s="23">
        <v>33.202199999999998</v>
      </c>
      <c r="Q172" s="23"/>
      <c r="R172" s="23">
        <v>4.8</v>
      </c>
      <c r="S172" s="22">
        <v>10</v>
      </c>
      <c r="T172" s="22">
        <v>2</v>
      </c>
      <c r="U172" s="22" t="s">
        <v>19</v>
      </c>
      <c r="V172" s="12"/>
      <c r="W172" s="12"/>
      <c r="X172" s="12">
        <f t="shared" si="7"/>
        <v>0</v>
      </c>
      <c r="Y172" s="12"/>
      <c r="Z172" s="12"/>
      <c r="AA172" s="12">
        <f t="shared" si="8"/>
        <v>0</v>
      </c>
      <c r="AB172" s="14"/>
    </row>
    <row r="173" spans="1:28" x14ac:dyDescent="0.25">
      <c r="A173" s="36">
        <v>171</v>
      </c>
      <c r="B173" s="2" t="s">
        <v>135</v>
      </c>
      <c r="C173" s="3">
        <v>3</v>
      </c>
      <c r="D173" s="3"/>
      <c r="E173" s="3">
        <f t="shared" si="6"/>
        <v>3</v>
      </c>
      <c r="F173" s="22">
        <v>5</v>
      </c>
      <c r="G173" s="22">
        <v>2</v>
      </c>
      <c r="H173" s="22"/>
      <c r="I173" s="22"/>
      <c r="J173" s="22"/>
      <c r="K173" s="22" t="s">
        <v>22</v>
      </c>
      <c r="L173" s="22"/>
      <c r="M173" s="22"/>
      <c r="N173" s="22"/>
      <c r="O173" s="22" t="s">
        <v>18</v>
      </c>
      <c r="P173" s="23">
        <v>39.1</v>
      </c>
      <c r="Q173" s="23"/>
      <c r="R173" s="23">
        <v>3.4</v>
      </c>
      <c r="S173" s="22">
        <v>9</v>
      </c>
      <c r="T173" s="22">
        <v>2</v>
      </c>
      <c r="U173" s="22" t="s">
        <v>19</v>
      </c>
      <c r="V173" s="12"/>
      <c r="W173" s="12"/>
      <c r="X173" s="12">
        <f t="shared" si="7"/>
        <v>0</v>
      </c>
      <c r="Y173" s="12"/>
      <c r="Z173" s="12"/>
      <c r="AA173" s="12">
        <f t="shared" si="8"/>
        <v>0</v>
      </c>
      <c r="AB173" s="14"/>
    </row>
    <row r="174" spans="1:28" x14ac:dyDescent="0.25">
      <c r="A174" s="36">
        <v>172</v>
      </c>
      <c r="B174" s="2" t="s">
        <v>136</v>
      </c>
      <c r="C174" s="3">
        <v>1</v>
      </c>
      <c r="D174" s="3"/>
      <c r="E174" s="3">
        <f t="shared" si="6"/>
        <v>1</v>
      </c>
      <c r="F174" s="22">
        <v>7</v>
      </c>
      <c r="G174" s="22">
        <v>2</v>
      </c>
      <c r="H174" s="22"/>
      <c r="I174" s="22"/>
      <c r="J174" s="22"/>
      <c r="K174" s="22" t="s">
        <v>21</v>
      </c>
      <c r="L174" s="22"/>
      <c r="M174" s="22"/>
      <c r="N174" s="22"/>
      <c r="O174" s="22" t="s">
        <v>18</v>
      </c>
      <c r="P174" s="23">
        <v>24.5</v>
      </c>
      <c r="Q174" s="23"/>
      <c r="R174" s="23">
        <v>3.8</v>
      </c>
      <c r="S174" s="22">
        <v>9</v>
      </c>
      <c r="T174" s="22">
        <v>2</v>
      </c>
      <c r="U174" s="22" t="s">
        <v>19</v>
      </c>
      <c r="V174" s="12"/>
      <c r="W174" s="12"/>
      <c r="X174" s="12">
        <f t="shared" si="7"/>
        <v>0</v>
      </c>
      <c r="Y174" s="12"/>
      <c r="Z174" s="12"/>
      <c r="AA174" s="12">
        <f t="shared" si="8"/>
        <v>0</v>
      </c>
      <c r="AB174" s="14"/>
    </row>
    <row r="175" spans="1:28" x14ac:dyDescent="0.25">
      <c r="A175" s="36">
        <v>173</v>
      </c>
      <c r="B175" s="5" t="s">
        <v>137</v>
      </c>
      <c r="C175" s="3">
        <v>10</v>
      </c>
      <c r="D175" s="3"/>
      <c r="E175" s="3">
        <f t="shared" si="6"/>
        <v>10</v>
      </c>
      <c r="F175" s="22">
        <v>5</v>
      </c>
      <c r="G175" s="22">
        <v>2</v>
      </c>
      <c r="H175" s="22"/>
      <c r="I175" s="22"/>
      <c r="J175" s="22"/>
      <c r="K175" s="22" t="s">
        <v>21</v>
      </c>
      <c r="L175" s="22"/>
      <c r="M175" s="22"/>
      <c r="N175" s="22"/>
      <c r="O175" s="22" t="s">
        <v>18</v>
      </c>
      <c r="P175" s="23">
        <v>30.3</v>
      </c>
      <c r="Q175" s="23"/>
      <c r="R175" s="23">
        <v>2</v>
      </c>
      <c r="S175" s="22">
        <v>9</v>
      </c>
      <c r="T175" s="22">
        <v>2</v>
      </c>
      <c r="U175" s="22" t="s">
        <v>19</v>
      </c>
      <c r="V175" s="12"/>
      <c r="W175" s="12"/>
      <c r="X175" s="12">
        <f t="shared" si="7"/>
        <v>0</v>
      </c>
      <c r="Y175" s="12"/>
      <c r="Z175" s="12"/>
      <c r="AA175" s="12">
        <f t="shared" si="8"/>
        <v>0</v>
      </c>
      <c r="AB175" s="14"/>
    </row>
    <row r="176" spans="1:28" x14ac:dyDescent="0.25">
      <c r="A176" s="36">
        <v>174</v>
      </c>
      <c r="B176" s="2" t="s">
        <v>138</v>
      </c>
      <c r="C176" s="3">
        <v>6</v>
      </c>
      <c r="D176" s="3"/>
      <c r="E176" s="3">
        <f t="shared" si="6"/>
        <v>6</v>
      </c>
      <c r="F176" s="22">
        <v>5.2</v>
      </c>
      <c r="G176" s="22">
        <v>2</v>
      </c>
      <c r="H176" s="22">
        <v>1.5</v>
      </c>
      <c r="I176" s="22" t="s">
        <v>22</v>
      </c>
      <c r="J176" s="22">
        <v>0</v>
      </c>
      <c r="K176" s="22" t="s">
        <v>22</v>
      </c>
      <c r="L176" s="22">
        <v>0</v>
      </c>
      <c r="M176" s="22">
        <v>1.5</v>
      </c>
      <c r="N176" s="22" t="s">
        <v>22</v>
      </c>
      <c r="O176" s="22" t="s">
        <v>18</v>
      </c>
      <c r="P176" s="23">
        <v>14.4</v>
      </c>
      <c r="Q176" s="23"/>
      <c r="R176" s="23">
        <v>2.2000000000000002</v>
      </c>
      <c r="S176" s="22">
        <v>6</v>
      </c>
      <c r="T176" s="22">
        <v>0</v>
      </c>
      <c r="U176" s="22" t="s">
        <v>23</v>
      </c>
      <c r="V176" s="12"/>
      <c r="W176" s="12"/>
      <c r="X176" s="12">
        <f t="shared" si="7"/>
        <v>0</v>
      </c>
      <c r="Y176" s="12"/>
      <c r="Z176" s="12"/>
      <c r="AA176" s="12">
        <f t="shared" si="8"/>
        <v>0</v>
      </c>
      <c r="AB176" s="14"/>
    </row>
    <row r="177" spans="1:28" x14ac:dyDescent="0.25">
      <c r="A177" s="36">
        <v>175</v>
      </c>
      <c r="B177" s="2" t="s">
        <v>139</v>
      </c>
      <c r="C177" s="3">
        <v>5</v>
      </c>
      <c r="D177" s="3">
        <v>1</v>
      </c>
      <c r="E177" s="3">
        <f t="shared" si="6"/>
        <v>6</v>
      </c>
      <c r="F177" s="22">
        <v>5.5</v>
      </c>
      <c r="G177" s="22">
        <v>2</v>
      </c>
      <c r="H177" s="22">
        <v>1.5</v>
      </c>
      <c r="I177" s="22" t="s">
        <v>17</v>
      </c>
      <c r="J177" s="22">
        <v>0</v>
      </c>
      <c r="K177" s="22" t="s">
        <v>21</v>
      </c>
      <c r="L177" s="22"/>
      <c r="M177" s="22"/>
      <c r="N177" s="22"/>
      <c r="O177" s="22" t="s">
        <v>18</v>
      </c>
      <c r="P177" s="23">
        <v>30.6</v>
      </c>
      <c r="Q177" s="23"/>
      <c r="R177" s="23">
        <v>1.5</v>
      </c>
      <c r="S177" s="22">
        <v>9</v>
      </c>
      <c r="T177" s="22">
        <v>2</v>
      </c>
      <c r="U177" s="22" t="s">
        <v>19</v>
      </c>
      <c r="V177" s="12"/>
      <c r="W177" s="12"/>
      <c r="X177" s="12">
        <f t="shared" si="7"/>
        <v>0</v>
      </c>
      <c r="Y177" s="12"/>
      <c r="Z177" s="12"/>
      <c r="AA177" s="12">
        <f t="shared" si="8"/>
        <v>0</v>
      </c>
      <c r="AB177" s="14"/>
    </row>
    <row r="178" spans="1:28" x14ac:dyDescent="0.25">
      <c r="A178" s="36">
        <v>176</v>
      </c>
      <c r="B178" s="2" t="s">
        <v>139</v>
      </c>
      <c r="C178" s="3">
        <v>9</v>
      </c>
      <c r="D178" s="3">
        <v>8</v>
      </c>
      <c r="E178" s="3">
        <f t="shared" si="6"/>
        <v>17</v>
      </c>
      <c r="F178" s="22">
        <v>5.5</v>
      </c>
      <c r="G178" s="22">
        <v>2</v>
      </c>
      <c r="H178" s="22"/>
      <c r="I178" s="22"/>
      <c r="J178" s="22"/>
      <c r="K178" s="22" t="s">
        <v>21</v>
      </c>
      <c r="L178" s="22">
        <v>0</v>
      </c>
      <c r="M178" s="22">
        <v>1.5</v>
      </c>
      <c r="N178" s="22" t="s">
        <v>17</v>
      </c>
      <c r="O178" s="22" t="s">
        <v>18</v>
      </c>
      <c r="P178" s="23">
        <v>30.6</v>
      </c>
      <c r="Q178" s="23"/>
      <c r="R178" s="23">
        <v>2</v>
      </c>
      <c r="S178" s="22">
        <v>9</v>
      </c>
      <c r="T178" s="22">
        <v>2</v>
      </c>
      <c r="U178" s="22" t="s">
        <v>19</v>
      </c>
      <c r="V178" s="12"/>
      <c r="W178" s="12"/>
      <c r="X178" s="12">
        <f t="shared" si="7"/>
        <v>0</v>
      </c>
      <c r="Y178" s="12"/>
      <c r="Z178" s="12"/>
      <c r="AA178" s="12">
        <f t="shared" si="8"/>
        <v>0</v>
      </c>
      <c r="AB178" s="14"/>
    </row>
    <row r="179" spans="1:28" x14ac:dyDescent="0.25">
      <c r="A179" s="36">
        <v>177</v>
      </c>
      <c r="B179" s="2" t="s">
        <v>139</v>
      </c>
      <c r="C179" s="3">
        <v>39</v>
      </c>
      <c r="D179" s="3">
        <v>5</v>
      </c>
      <c r="E179" s="3">
        <f t="shared" si="6"/>
        <v>44</v>
      </c>
      <c r="F179" s="22">
        <v>6</v>
      </c>
      <c r="G179" s="22">
        <v>2</v>
      </c>
      <c r="H179" s="22"/>
      <c r="I179" s="22"/>
      <c r="J179" s="22"/>
      <c r="K179" s="22" t="s">
        <v>21</v>
      </c>
      <c r="L179" s="22"/>
      <c r="M179" s="22"/>
      <c r="N179" s="22"/>
      <c r="O179" s="22" t="s">
        <v>18</v>
      </c>
      <c r="P179" s="23">
        <v>36.4</v>
      </c>
      <c r="Q179" s="23"/>
      <c r="R179" s="23">
        <v>3</v>
      </c>
      <c r="S179" s="22">
        <v>10</v>
      </c>
      <c r="T179" s="22">
        <v>2</v>
      </c>
      <c r="U179" s="22" t="s">
        <v>19</v>
      </c>
      <c r="V179" s="12"/>
      <c r="W179" s="12"/>
      <c r="X179" s="12">
        <f t="shared" si="7"/>
        <v>0</v>
      </c>
      <c r="Y179" s="12"/>
      <c r="Z179" s="12"/>
      <c r="AA179" s="12">
        <f t="shared" si="8"/>
        <v>0</v>
      </c>
      <c r="AB179" s="14"/>
    </row>
    <row r="180" spans="1:28" x14ac:dyDescent="0.25">
      <c r="A180" s="36">
        <v>178</v>
      </c>
      <c r="B180" s="2" t="s">
        <v>140</v>
      </c>
      <c r="C180" s="3">
        <v>1</v>
      </c>
      <c r="D180" s="3"/>
      <c r="E180" s="3">
        <f t="shared" si="6"/>
        <v>1</v>
      </c>
      <c r="F180" s="22">
        <v>5</v>
      </c>
      <c r="G180" s="22">
        <v>2</v>
      </c>
      <c r="H180" s="22"/>
      <c r="I180" s="22"/>
      <c r="J180" s="22"/>
      <c r="K180" s="22" t="s">
        <v>32</v>
      </c>
      <c r="L180" s="22"/>
      <c r="M180" s="22"/>
      <c r="N180" s="22"/>
      <c r="O180" s="22" t="s">
        <v>18</v>
      </c>
      <c r="P180" s="23">
        <v>25</v>
      </c>
      <c r="Q180" s="23"/>
      <c r="R180" s="23">
        <v>0.5</v>
      </c>
      <c r="S180" s="22">
        <v>4</v>
      </c>
      <c r="T180" s="22">
        <v>0</v>
      </c>
      <c r="U180" s="22" t="s">
        <v>24</v>
      </c>
      <c r="V180" s="12"/>
      <c r="W180" s="12"/>
      <c r="X180" s="12">
        <f t="shared" si="7"/>
        <v>0</v>
      </c>
      <c r="Y180" s="12"/>
      <c r="Z180" s="12"/>
      <c r="AA180" s="12">
        <f t="shared" si="8"/>
        <v>0</v>
      </c>
      <c r="AB180" s="14"/>
    </row>
    <row r="181" spans="1:28" x14ac:dyDescent="0.25">
      <c r="A181" s="36">
        <v>179</v>
      </c>
      <c r="B181" s="2" t="s">
        <v>141</v>
      </c>
      <c r="C181" s="3">
        <v>8</v>
      </c>
      <c r="D181" s="3"/>
      <c r="E181" s="3">
        <f t="shared" si="6"/>
        <v>8</v>
      </c>
      <c r="F181" s="22">
        <v>8.5</v>
      </c>
      <c r="G181" s="22">
        <v>2</v>
      </c>
      <c r="H181" s="22"/>
      <c r="I181" s="22"/>
      <c r="J181" s="22"/>
      <c r="K181" s="22" t="s">
        <v>21</v>
      </c>
      <c r="L181" s="22">
        <v>0</v>
      </c>
      <c r="M181" s="22">
        <v>1.8</v>
      </c>
      <c r="N181" s="22" t="s">
        <v>17</v>
      </c>
      <c r="O181" s="22" t="s">
        <v>18</v>
      </c>
      <c r="P181" s="23">
        <v>34</v>
      </c>
      <c r="Q181" s="23"/>
      <c r="R181" s="23">
        <v>2.2000000000000002</v>
      </c>
      <c r="S181" s="22">
        <v>9</v>
      </c>
      <c r="T181" s="22">
        <v>2</v>
      </c>
      <c r="U181" s="22" t="s">
        <v>19</v>
      </c>
      <c r="V181" s="12"/>
      <c r="W181" s="12"/>
      <c r="X181" s="12">
        <f t="shared" si="7"/>
        <v>0</v>
      </c>
      <c r="Y181" s="12"/>
      <c r="Z181" s="12"/>
      <c r="AA181" s="12">
        <f t="shared" si="8"/>
        <v>0</v>
      </c>
      <c r="AB181" s="14"/>
    </row>
    <row r="182" spans="1:28" x14ac:dyDescent="0.25">
      <c r="A182" s="36">
        <v>180</v>
      </c>
      <c r="B182" s="2" t="s">
        <v>141</v>
      </c>
      <c r="C182" s="3">
        <v>10</v>
      </c>
      <c r="D182" s="3"/>
      <c r="E182" s="3">
        <f t="shared" si="6"/>
        <v>10</v>
      </c>
      <c r="F182" s="22">
        <v>5</v>
      </c>
      <c r="G182" s="22">
        <v>2</v>
      </c>
      <c r="H182" s="22">
        <v>1.5</v>
      </c>
      <c r="I182" s="22" t="s">
        <v>17</v>
      </c>
      <c r="J182" s="22">
        <v>0</v>
      </c>
      <c r="K182" s="22" t="s">
        <v>21</v>
      </c>
      <c r="L182" s="22">
        <v>0</v>
      </c>
      <c r="M182" s="22">
        <v>1.5</v>
      </c>
      <c r="N182" s="22" t="s">
        <v>17</v>
      </c>
      <c r="O182" s="22" t="s">
        <v>18</v>
      </c>
      <c r="P182" s="23">
        <v>40</v>
      </c>
      <c r="Q182" s="23"/>
      <c r="R182" s="23">
        <v>2.8</v>
      </c>
      <c r="S182" s="22">
        <v>10</v>
      </c>
      <c r="T182" s="22">
        <v>2</v>
      </c>
      <c r="U182" s="22" t="s">
        <v>19</v>
      </c>
      <c r="V182" s="12"/>
      <c r="W182" s="12"/>
      <c r="X182" s="12">
        <f t="shared" si="7"/>
        <v>0</v>
      </c>
      <c r="Y182" s="12"/>
      <c r="Z182" s="12"/>
      <c r="AA182" s="12">
        <f t="shared" si="8"/>
        <v>0</v>
      </c>
      <c r="AB182" s="14"/>
    </row>
    <row r="183" spans="1:28" x14ac:dyDescent="0.25">
      <c r="A183" s="36">
        <v>181</v>
      </c>
      <c r="B183" s="2" t="s">
        <v>142</v>
      </c>
      <c r="C183" s="3">
        <v>18</v>
      </c>
      <c r="D183" s="3"/>
      <c r="E183" s="3">
        <f t="shared" si="6"/>
        <v>18</v>
      </c>
      <c r="F183" s="22">
        <v>7</v>
      </c>
      <c r="G183" s="22">
        <v>2</v>
      </c>
      <c r="H183" s="22"/>
      <c r="I183" s="22"/>
      <c r="J183" s="22"/>
      <c r="K183" s="22" t="s">
        <v>15</v>
      </c>
      <c r="L183" s="22"/>
      <c r="M183" s="22"/>
      <c r="N183" s="22"/>
      <c r="O183" s="22" t="s">
        <v>18</v>
      </c>
      <c r="P183" s="23">
        <v>30</v>
      </c>
      <c r="Q183" s="23"/>
      <c r="R183" s="23">
        <v>1.8</v>
      </c>
      <c r="S183" s="22">
        <v>9</v>
      </c>
      <c r="T183" s="22">
        <v>2</v>
      </c>
      <c r="U183" s="22" t="s">
        <v>19</v>
      </c>
      <c r="V183" s="12"/>
      <c r="W183" s="12"/>
      <c r="X183" s="12">
        <f t="shared" si="7"/>
        <v>0</v>
      </c>
      <c r="Y183" s="12"/>
      <c r="Z183" s="12"/>
      <c r="AA183" s="12">
        <f t="shared" si="8"/>
        <v>0</v>
      </c>
      <c r="AB183" s="14"/>
    </row>
    <row r="184" spans="1:28" x14ac:dyDescent="0.25">
      <c r="A184" s="36">
        <v>182</v>
      </c>
      <c r="B184" s="2" t="s">
        <v>142</v>
      </c>
      <c r="C184" s="3">
        <v>12</v>
      </c>
      <c r="D184" s="3"/>
      <c r="E184" s="3">
        <f t="shared" si="6"/>
        <v>12</v>
      </c>
      <c r="F184" s="22">
        <v>7</v>
      </c>
      <c r="G184" s="22">
        <v>2</v>
      </c>
      <c r="H184" s="22"/>
      <c r="I184" s="22"/>
      <c r="J184" s="22"/>
      <c r="K184" s="22" t="s">
        <v>15</v>
      </c>
      <c r="L184" s="22"/>
      <c r="M184" s="22"/>
      <c r="N184" s="22"/>
      <c r="O184" s="22" t="s">
        <v>33</v>
      </c>
      <c r="P184" s="23">
        <v>35</v>
      </c>
      <c r="Q184" s="23">
        <v>16.43243794</v>
      </c>
      <c r="R184" s="23">
        <v>4.0999999999999996</v>
      </c>
      <c r="S184" s="22">
        <v>9</v>
      </c>
      <c r="T184" s="22">
        <v>2</v>
      </c>
      <c r="U184" s="22" t="s">
        <v>19</v>
      </c>
      <c r="V184" s="12"/>
      <c r="W184" s="12"/>
      <c r="X184" s="12">
        <f t="shared" si="7"/>
        <v>0</v>
      </c>
      <c r="Y184" s="12"/>
      <c r="Z184" s="12"/>
      <c r="AA184" s="12">
        <f t="shared" si="8"/>
        <v>0</v>
      </c>
      <c r="AB184" s="14"/>
    </row>
    <row r="185" spans="1:28" x14ac:dyDescent="0.25">
      <c r="A185" s="36">
        <v>183</v>
      </c>
      <c r="B185" s="2" t="s">
        <v>142</v>
      </c>
      <c r="C185" s="3">
        <v>5</v>
      </c>
      <c r="D185" s="3"/>
      <c r="E185" s="3">
        <f t="shared" si="6"/>
        <v>5</v>
      </c>
      <c r="F185" s="22">
        <v>7.7</v>
      </c>
      <c r="G185" s="22">
        <v>2</v>
      </c>
      <c r="H185" s="22">
        <v>2.5</v>
      </c>
      <c r="I185" s="22" t="s">
        <v>20</v>
      </c>
      <c r="J185" s="22">
        <v>0</v>
      </c>
      <c r="K185" s="22" t="s">
        <v>15</v>
      </c>
      <c r="L185" s="22">
        <v>0</v>
      </c>
      <c r="M185" s="22">
        <v>1.5</v>
      </c>
      <c r="N185" s="22" t="s">
        <v>20</v>
      </c>
      <c r="O185" s="22" t="s">
        <v>18</v>
      </c>
      <c r="P185" s="23">
        <v>41</v>
      </c>
      <c r="Q185" s="23"/>
      <c r="R185" s="23">
        <v>3.4</v>
      </c>
      <c r="S185" s="22">
        <v>9</v>
      </c>
      <c r="T185" s="22">
        <v>2</v>
      </c>
      <c r="U185" s="22" t="s">
        <v>19</v>
      </c>
      <c r="V185" s="12"/>
      <c r="W185" s="12"/>
      <c r="X185" s="12">
        <f t="shared" si="7"/>
        <v>0</v>
      </c>
      <c r="Y185" s="12"/>
      <c r="Z185" s="12"/>
      <c r="AA185" s="12">
        <f t="shared" si="8"/>
        <v>0</v>
      </c>
      <c r="AB185" s="14"/>
    </row>
    <row r="186" spans="1:28" x14ac:dyDescent="0.25">
      <c r="A186" s="36">
        <v>184</v>
      </c>
      <c r="B186" s="2" t="s">
        <v>142</v>
      </c>
      <c r="C186" s="3">
        <v>14</v>
      </c>
      <c r="D186" s="3"/>
      <c r="E186" s="3">
        <f t="shared" si="6"/>
        <v>14</v>
      </c>
      <c r="F186" s="22">
        <v>8.5</v>
      </c>
      <c r="G186" s="22">
        <v>2</v>
      </c>
      <c r="H186" s="22">
        <v>2</v>
      </c>
      <c r="I186" s="22" t="s">
        <v>20</v>
      </c>
      <c r="J186" s="22">
        <v>3</v>
      </c>
      <c r="K186" s="22" t="s">
        <v>15</v>
      </c>
      <c r="L186" s="22">
        <v>4</v>
      </c>
      <c r="M186" s="22">
        <v>2</v>
      </c>
      <c r="N186" s="22" t="s">
        <v>20</v>
      </c>
      <c r="O186" s="22" t="s">
        <v>18</v>
      </c>
      <c r="P186" s="23">
        <v>28.5</v>
      </c>
      <c r="Q186" s="23"/>
      <c r="R186" s="23">
        <v>1.9</v>
      </c>
      <c r="S186" s="22">
        <v>9</v>
      </c>
      <c r="T186" s="22">
        <v>2</v>
      </c>
      <c r="U186" s="22" t="s">
        <v>19</v>
      </c>
      <c r="V186" s="12"/>
      <c r="W186" s="12"/>
      <c r="X186" s="12">
        <f t="shared" si="7"/>
        <v>0</v>
      </c>
      <c r="Y186" s="12"/>
      <c r="Z186" s="12"/>
      <c r="AA186" s="12">
        <f t="shared" si="8"/>
        <v>0</v>
      </c>
      <c r="AB186" s="14"/>
    </row>
    <row r="187" spans="1:28" x14ac:dyDescent="0.25">
      <c r="A187" s="36">
        <v>185</v>
      </c>
      <c r="B187" s="2" t="s">
        <v>142</v>
      </c>
      <c r="C187" s="3">
        <v>4</v>
      </c>
      <c r="D187" s="3"/>
      <c r="E187" s="3">
        <f t="shared" si="6"/>
        <v>4</v>
      </c>
      <c r="F187" s="22">
        <v>9</v>
      </c>
      <c r="G187" s="22">
        <v>2</v>
      </c>
      <c r="H187" s="22">
        <v>2</v>
      </c>
      <c r="I187" s="22" t="s">
        <v>20</v>
      </c>
      <c r="J187" s="22">
        <v>0</v>
      </c>
      <c r="K187" s="22" t="s">
        <v>15</v>
      </c>
      <c r="L187" s="22"/>
      <c r="M187" s="22"/>
      <c r="N187" s="22"/>
      <c r="O187" s="22" t="s">
        <v>18</v>
      </c>
      <c r="P187" s="23">
        <v>35</v>
      </c>
      <c r="Q187" s="23"/>
      <c r="R187" s="23">
        <v>2.7</v>
      </c>
      <c r="S187" s="22">
        <v>9</v>
      </c>
      <c r="T187" s="22">
        <v>2</v>
      </c>
      <c r="U187" s="22" t="s">
        <v>19</v>
      </c>
      <c r="V187" s="12"/>
      <c r="W187" s="12"/>
      <c r="X187" s="12">
        <f t="shared" si="7"/>
        <v>0</v>
      </c>
      <c r="Y187" s="12"/>
      <c r="Z187" s="12"/>
      <c r="AA187" s="12">
        <f t="shared" si="8"/>
        <v>0</v>
      </c>
      <c r="AB187" s="14"/>
    </row>
    <row r="188" spans="1:28" x14ac:dyDescent="0.25">
      <c r="A188" s="36">
        <v>186</v>
      </c>
      <c r="B188" s="2" t="s">
        <v>143</v>
      </c>
      <c r="C188" s="3">
        <v>2</v>
      </c>
      <c r="D188" s="3">
        <v>1</v>
      </c>
      <c r="E188" s="3">
        <f t="shared" si="6"/>
        <v>3</v>
      </c>
      <c r="F188" s="22">
        <v>5</v>
      </c>
      <c r="G188" s="22">
        <v>2</v>
      </c>
      <c r="H188" s="22"/>
      <c r="I188" s="22"/>
      <c r="J188" s="22"/>
      <c r="K188" s="22" t="s">
        <v>21</v>
      </c>
      <c r="L188" s="22"/>
      <c r="M188" s="22"/>
      <c r="N188" s="22"/>
      <c r="O188" s="22" t="s">
        <v>18</v>
      </c>
      <c r="P188" s="23">
        <v>34</v>
      </c>
      <c r="Q188" s="23"/>
      <c r="R188" s="23">
        <v>0.5</v>
      </c>
      <c r="S188" s="22">
        <v>9</v>
      </c>
      <c r="T188" s="22">
        <v>1.5</v>
      </c>
      <c r="U188" s="22" t="s">
        <v>19</v>
      </c>
      <c r="V188" s="12"/>
      <c r="W188" s="12"/>
      <c r="X188" s="12">
        <f t="shared" si="7"/>
        <v>0</v>
      </c>
      <c r="Y188" s="12"/>
      <c r="Z188" s="12"/>
      <c r="AA188" s="12">
        <f t="shared" si="8"/>
        <v>0</v>
      </c>
      <c r="AB188" s="14"/>
    </row>
    <row r="189" spans="1:28" x14ac:dyDescent="0.25">
      <c r="A189" s="36">
        <v>187</v>
      </c>
      <c r="B189" s="2" t="s">
        <v>144</v>
      </c>
      <c r="C189" s="3">
        <v>10</v>
      </c>
      <c r="D189" s="3"/>
      <c r="E189" s="3">
        <f t="shared" si="6"/>
        <v>10</v>
      </c>
      <c r="F189" s="22">
        <v>4.5</v>
      </c>
      <c r="G189" s="22">
        <v>2</v>
      </c>
      <c r="H189" s="22">
        <v>1.5</v>
      </c>
      <c r="I189" s="22" t="s">
        <v>17</v>
      </c>
      <c r="J189" s="22">
        <v>0</v>
      </c>
      <c r="K189" s="22" t="s">
        <v>17</v>
      </c>
      <c r="L189" s="22">
        <v>0</v>
      </c>
      <c r="M189" s="22">
        <v>4</v>
      </c>
      <c r="N189" s="22" t="s">
        <v>17</v>
      </c>
      <c r="O189" s="22" t="s">
        <v>18</v>
      </c>
      <c r="P189" s="23">
        <v>27</v>
      </c>
      <c r="Q189" s="23"/>
      <c r="R189" s="23">
        <v>4.9000000000000004</v>
      </c>
      <c r="S189" s="22">
        <v>7</v>
      </c>
      <c r="T189" s="22">
        <v>0</v>
      </c>
      <c r="U189" s="22" t="s">
        <v>23</v>
      </c>
      <c r="V189" s="12"/>
      <c r="W189" s="12"/>
      <c r="X189" s="12">
        <f t="shared" si="7"/>
        <v>0</v>
      </c>
      <c r="Y189" s="12"/>
      <c r="Z189" s="12"/>
      <c r="AA189" s="12">
        <f t="shared" si="8"/>
        <v>0</v>
      </c>
      <c r="AB189" s="14"/>
    </row>
    <row r="190" spans="1:28" x14ac:dyDescent="0.25">
      <c r="A190" s="36">
        <v>188</v>
      </c>
      <c r="B190" s="2" t="s">
        <v>144</v>
      </c>
      <c r="C190" s="3">
        <v>9</v>
      </c>
      <c r="D190" s="3"/>
      <c r="E190" s="3">
        <f t="shared" si="6"/>
        <v>9</v>
      </c>
      <c r="F190" s="22">
        <v>6</v>
      </c>
      <c r="G190" s="22">
        <v>2</v>
      </c>
      <c r="H190" s="22">
        <v>2</v>
      </c>
      <c r="I190" s="22" t="s">
        <v>17</v>
      </c>
      <c r="J190" s="22">
        <v>0</v>
      </c>
      <c r="K190" s="22" t="s">
        <v>15</v>
      </c>
      <c r="L190" s="22">
        <v>1</v>
      </c>
      <c r="M190" s="22">
        <v>2</v>
      </c>
      <c r="N190" s="22" t="s">
        <v>17</v>
      </c>
      <c r="O190" s="22" t="s">
        <v>18</v>
      </c>
      <c r="P190" s="23">
        <v>41</v>
      </c>
      <c r="Q190" s="23"/>
      <c r="R190" s="23">
        <v>3.6</v>
      </c>
      <c r="S190" s="22">
        <v>10</v>
      </c>
      <c r="T190" s="22">
        <v>1.5</v>
      </c>
      <c r="U190" s="22" t="s">
        <v>19</v>
      </c>
      <c r="V190" s="12"/>
      <c r="W190" s="12"/>
      <c r="X190" s="12">
        <f t="shared" si="7"/>
        <v>0</v>
      </c>
      <c r="Y190" s="12"/>
      <c r="Z190" s="12"/>
      <c r="AA190" s="12">
        <f t="shared" si="8"/>
        <v>0</v>
      </c>
      <c r="AB190" s="14"/>
    </row>
    <row r="191" spans="1:28" x14ac:dyDescent="0.25">
      <c r="A191" s="36">
        <v>189</v>
      </c>
      <c r="B191" s="2" t="s">
        <v>144</v>
      </c>
      <c r="C191" s="3">
        <v>2</v>
      </c>
      <c r="D191" s="3"/>
      <c r="E191" s="3">
        <f t="shared" si="6"/>
        <v>2</v>
      </c>
      <c r="F191" s="22">
        <v>6</v>
      </c>
      <c r="G191" s="22">
        <v>2</v>
      </c>
      <c r="H191" s="22">
        <v>1.5</v>
      </c>
      <c r="I191" s="22" t="s">
        <v>17</v>
      </c>
      <c r="J191" s="22">
        <v>1</v>
      </c>
      <c r="K191" s="22" t="s">
        <v>17</v>
      </c>
      <c r="L191" s="22">
        <v>0</v>
      </c>
      <c r="M191" s="22">
        <v>1.5</v>
      </c>
      <c r="N191" s="22" t="s">
        <v>17</v>
      </c>
      <c r="O191" s="22" t="s">
        <v>18</v>
      </c>
      <c r="P191" s="23">
        <v>34</v>
      </c>
      <c r="Q191" s="23"/>
      <c r="R191" s="23">
        <v>4</v>
      </c>
      <c r="S191" s="22">
        <v>7</v>
      </c>
      <c r="T191" s="22">
        <v>0</v>
      </c>
      <c r="U191" s="22" t="s">
        <v>23</v>
      </c>
      <c r="V191" s="12"/>
      <c r="W191" s="12"/>
      <c r="X191" s="12">
        <f t="shared" si="7"/>
        <v>0</v>
      </c>
      <c r="Y191" s="12"/>
      <c r="Z191" s="12"/>
      <c r="AA191" s="12">
        <f t="shared" si="8"/>
        <v>0</v>
      </c>
      <c r="AB191" s="14"/>
    </row>
    <row r="192" spans="1:28" x14ac:dyDescent="0.25">
      <c r="A192" s="36">
        <v>190</v>
      </c>
      <c r="B192" s="2" t="s">
        <v>144</v>
      </c>
      <c r="C192" s="3">
        <v>17</v>
      </c>
      <c r="D192" s="3"/>
      <c r="E192" s="3">
        <f t="shared" si="6"/>
        <v>17</v>
      </c>
      <c r="F192" s="22">
        <v>6.45</v>
      </c>
      <c r="G192" s="22">
        <v>1</v>
      </c>
      <c r="H192" s="22">
        <v>1.5</v>
      </c>
      <c r="I192" s="22" t="s">
        <v>17</v>
      </c>
      <c r="J192" s="22">
        <v>0</v>
      </c>
      <c r="K192" s="22" t="s">
        <v>17</v>
      </c>
      <c r="L192" s="22">
        <v>0</v>
      </c>
      <c r="M192" s="22">
        <v>3</v>
      </c>
      <c r="N192" s="22" t="s">
        <v>17</v>
      </c>
      <c r="O192" s="22" t="s">
        <v>18</v>
      </c>
      <c r="P192" s="23">
        <v>31</v>
      </c>
      <c r="Q192" s="23"/>
      <c r="R192" s="23">
        <v>3</v>
      </c>
      <c r="S192" s="22">
        <v>7</v>
      </c>
      <c r="T192" s="22">
        <v>0</v>
      </c>
      <c r="U192" s="22" t="s">
        <v>23</v>
      </c>
      <c r="V192" s="12"/>
      <c r="W192" s="12"/>
      <c r="X192" s="12">
        <f t="shared" si="7"/>
        <v>0</v>
      </c>
      <c r="Y192" s="12"/>
      <c r="Z192" s="12"/>
      <c r="AA192" s="12">
        <f t="shared" si="8"/>
        <v>0</v>
      </c>
      <c r="AB192" s="14"/>
    </row>
    <row r="193" spans="1:28" x14ac:dyDescent="0.25">
      <c r="A193" s="36">
        <v>191</v>
      </c>
      <c r="B193" s="2" t="s">
        <v>144</v>
      </c>
      <c r="C193" s="3">
        <v>12</v>
      </c>
      <c r="D193" s="3"/>
      <c r="E193" s="3">
        <f t="shared" si="6"/>
        <v>12</v>
      </c>
      <c r="F193" s="22">
        <v>7</v>
      </c>
      <c r="G193" s="22">
        <v>2</v>
      </c>
      <c r="H193" s="22">
        <v>1.5</v>
      </c>
      <c r="I193" s="22" t="s">
        <v>17</v>
      </c>
      <c r="J193" s="22">
        <v>0</v>
      </c>
      <c r="K193" s="22" t="s">
        <v>17</v>
      </c>
      <c r="L193" s="22">
        <v>0</v>
      </c>
      <c r="M193" s="22">
        <v>2</v>
      </c>
      <c r="N193" s="22" t="s">
        <v>17</v>
      </c>
      <c r="O193" s="22" t="s">
        <v>18</v>
      </c>
      <c r="P193" s="23">
        <v>26</v>
      </c>
      <c r="Q193" s="23"/>
      <c r="R193" s="23">
        <v>2.5</v>
      </c>
      <c r="S193" s="22">
        <v>7</v>
      </c>
      <c r="T193" s="22">
        <v>0</v>
      </c>
      <c r="U193" s="22" t="s">
        <v>23</v>
      </c>
      <c r="V193" s="12"/>
      <c r="W193" s="12"/>
      <c r="X193" s="12">
        <f t="shared" si="7"/>
        <v>0</v>
      </c>
      <c r="Y193" s="12"/>
      <c r="Z193" s="12"/>
      <c r="AA193" s="12">
        <f t="shared" si="8"/>
        <v>0</v>
      </c>
      <c r="AB193" s="14"/>
    </row>
    <row r="194" spans="1:28" x14ac:dyDescent="0.25">
      <c r="A194" s="36">
        <v>192</v>
      </c>
      <c r="B194" s="2" t="s">
        <v>145</v>
      </c>
      <c r="C194" s="3">
        <v>3</v>
      </c>
      <c r="D194" s="3"/>
      <c r="E194" s="3">
        <f t="shared" si="6"/>
        <v>3</v>
      </c>
      <c r="F194" s="22">
        <v>4</v>
      </c>
      <c r="G194" s="22">
        <v>1</v>
      </c>
      <c r="H194" s="22"/>
      <c r="I194" s="22"/>
      <c r="J194" s="22"/>
      <c r="K194" s="22" t="s">
        <v>21</v>
      </c>
      <c r="L194" s="22"/>
      <c r="M194" s="22"/>
      <c r="N194" s="22"/>
      <c r="O194" s="22" t="s">
        <v>18</v>
      </c>
      <c r="P194" s="23">
        <v>52</v>
      </c>
      <c r="Q194" s="23"/>
      <c r="R194" s="23">
        <v>1.4</v>
      </c>
      <c r="S194" s="22">
        <v>10</v>
      </c>
      <c r="T194" s="22">
        <v>1</v>
      </c>
      <c r="U194" s="22" t="s">
        <v>19</v>
      </c>
      <c r="V194" s="12"/>
      <c r="W194" s="12"/>
      <c r="X194" s="12">
        <f t="shared" si="7"/>
        <v>0</v>
      </c>
      <c r="Y194" s="12"/>
      <c r="Z194" s="12"/>
      <c r="AA194" s="12">
        <f t="shared" si="8"/>
        <v>0</v>
      </c>
      <c r="AB194" s="14"/>
    </row>
    <row r="195" spans="1:28" x14ac:dyDescent="0.25">
      <c r="A195" s="36">
        <v>193</v>
      </c>
      <c r="B195" s="2" t="s">
        <v>145</v>
      </c>
      <c r="C195" s="3">
        <v>6</v>
      </c>
      <c r="D195" s="3">
        <v>2</v>
      </c>
      <c r="E195" s="3">
        <f t="shared" si="6"/>
        <v>8</v>
      </c>
      <c r="F195" s="22">
        <v>4.55</v>
      </c>
      <c r="G195" s="22">
        <v>1</v>
      </c>
      <c r="H195" s="22"/>
      <c r="I195" s="22"/>
      <c r="J195" s="22"/>
      <c r="K195" s="22" t="s">
        <v>21</v>
      </c>
      <c r="L195" s="22"/>
      <c r="M195" s="22"/>
      <c r="N195" s="22"/>
      <c r="O195" s="22" t="s">
        <v>18</v>
      </c>
      <c r="P195" s="23">
        <v>32</v>
      </c>
      <c r="Q195" s="23"/>
      <c r="R195" s="23">
        <v>2</v>
      </c>
      <c r="S195" s="22">
        <v>9</v>
      </c>
      <c r="T195" s="22">
        <v>2</v>
      </c>
      <c r="U195" s="22" t="s">
        <v>19</v>
      </c>
      <c r="V195" s="12"/>
      <c r="W195" s="12"/>
      <c r="X195" s="12">
        <f t="shared" si="7"/>
        <v>0</v>
      </c>
      <c r="Y195" s="12"/>
      <c r="Z195" s="12"/>
      <c r="AA195" s="12">
        <f t="shared" si="8"/>
        <v>0</v>
      </c>
      <c r="AB195" s="14"/>
    </row>
    <row r="196" spans="1:28" x14ac:dyDescent="0.25">
      <c r="A196" s="36">
        <v>194</v>
      </c>
      <c r="B196" s="2" t="s">
        <v>145</v>
      </c>
      <c r="C196" s="3">
        <v>21</v>
      </c>
      <c r="D196" s="3">
        <v>12</v>
      </c>
      <c r="E196" s="3">
        <f t="shared" si="6"/>
        <v>33</v>
      </c>
      <c r="F196" s="22">
        <v>5</v>
      </c>
      <c r="G196" s="22">
        <v>1</v>
      </c>
      <c r="H196" s="22"/>
      <c r="I196" s="22"/>
      <c r="J196" s="22"/>
      <c r="K196" s="22" t="s">
        <v>21</v>
      </c>
      <c r="L196" s="22"/>
      <c r="M196" s="22"/>
      <c r="N196" s="22"/>
      <c r="O196" s="22" t="s">
        <v>18</v>
      </c>
      <c r="P196" s="23">
        <v>46</v>
      </c>
      <c r="Q196" s="23"/>
      <c r="R196" s="23">
        <v>3.6</v>
      </c>
      <c r="S196" s="22">
        <v>9</v>
      </c>
      <c r="T196" s="22">
        <v>2</v>
      </c>
      <c r="U196" s="22" t="s">
        <v>19</v>
      </c>
      <c r="V196" s="12"/>
      <c r="W196" s="12"/>
      <c r="X196" s="12">
        <f t="shared" si="7"/>
        <v>0</v>
      </c>
      <c r="Y196" s="12"/>
      <c r="Z196" s="12"/>
      <c r="AA196" s="12">
        <f t="shared" si="8"/>
        <v>0</v>
      </c>
      <c r="AB196" s="14"/>
    </row>
    <row r="197" spans="1:28" x14ac:dyDescent="0.25">
      <c r="A197" s="36">
        <v>195</v>
      </c>
      <c r="B197" s="2" t="s">
        <v>146</v>
      </c>
      <c r="C197" s="3">
        <v>2</v>
      </c>
      <c r="D197" s="3"/>
      <c r="E197" s="3">
        <f t="shared" si="6"/>
        <v>2</v>
      </c>
      <c r="F197" s="22">
        <v>4.5</v>
      </c>
      <c r="G197" s="22">
        <v>2</v>
      </c>
      <c r="H197" s="22"/>
      <c r="I197" s="22"/>
      <c r="J197" s="22"/>
      <c r="K197" s="22" t="s">
        <v>21</v>
      </c>
      <c r="L197" s="22"/>
      <c r="M197" s="22"/>
      <c r="N197" s="22"/>
      <c r="O197" s="22" t="s">
        <v>18</v>
      </c>
      <c r="P197" s="23">
        <v>52</v>
      </c>
      <c r="Q197" s="23"/>
      <c r="R197" s="23">
        <v>0.49818072000000002</v>
      </c>
      <c r="S197" s="22">
        <v>9</v>
      </c>
      <c r="T197" s="22">
        <v>1.5</v>
      </c>
      <c r="U197" s="22" t="s">
        <v>19</v>
      </c>
      <c r="V197" s="12"/>
      <c r="W197" s="12"/>
      <c r="X197" s="12">
        <f t="shared" ref="X197:X198" si="9">W197*E197</f>
        <v>0</v>
      </c>
      <c r="Y197" s="12"/>
      <c r="Z197" s="12"/>
      <c r="AA197" s="12">
        <f t="shared" ref="AA197:AA198" si="10">Z197*E197</f>
        <v>0</v>
      </c>
      <c r="AB197" s="14"/>
    </row>
    <row r="198" spans="1:28" ht="12" thickBot="1" x14ac:dyDescent="0.3">
      <c r="A198" s="36">
        <v>196</v>
      </c>
      <c r="B198" s="2" t="s">
        <v>147</v>
      </c>
      <c r="C198" s="3">
        <v>6</v>
      </c>
      <c r="D198" s="3"/>
      <c r="E198" s="3">
        <f t="shared" si="6"/>
        <v>6</v>
      </c>
      <c r="F198" s="22">
        <v>7</v>
      </c>
      <c r="G198" s="22">
        <v>2</v>
      </c>
      <c r="H198" s="22"/>
      <c r="I198" s="22"/>
      <c r="J198" s="22"/>
      <c r="K198" s="22" t="s">
        <v>26</v>
      </c>
      <c r="L198" s="22"/>
      <c r="M198" s="22"/>
      <c r="N198" s="22"/>
      <c r="O198" s="22" t="s">
        <v>18</v>
      </c>
      <c r="P198" s="23">
        <v>20</v>
      </c>
      <c r="Q198" s="23"/>
      <c r="R198" s="23">
        <v>0</v>
      </c>
      <c r="S198" s="22">
        <v>5</v>
      </c>
      <c r="T198" s="22">
        <v>0</v>
      </c>
      <c r="U198" s="22" t="s">
        <v>23</v>
      </c>
      <c r="V198" s="15"/>
      <c r="W198" s="15"/>
      <c r="X198" s="15">
        <f t="shared" si="9"/>
        <v>0</v>
      </c>
      <c r="Y198" s="15"/>
      <c r="Z198" s="15"/>
      <c r="AA198" s="15">
        <f t="shared" si="10"/>
        <v>0</v>
      </c>
      <c r="AB198" s="16"/>
    </row>
    <row r="199" spans="1:28" x14ac:dyDescent="0.25">
      <c r="B199" s="6"/>
      <c r="C199" s="18">
        <f>SUM(C3:C198)</f>
        <v>1822</v>
      </c>
      <c r="D199" s="18">
        <f>SUM(D3:D198)</f>
        <v>245</v>
      </c>
      <c r="E199" s="18">
        <f>SUM(E3:E198)</f>
        <v>2067</v>
      </c>
    </row>
    <row r="200" spans="1:28" x14ac:dyDescent="0.25">
      <c r="B200" s="6"/>
      <c r="C200" s="18"/>
      <c r="D200" s="18"/>
      <c r="E200" s="18"/>
    </row>
    <row r="201" spans="1:28" x14ac:dyDescent="0.25">
      <c r="B201" s="6"/>
      <c r="C201" s="18"/>
      <c r="D201" s="18"/>
      <c r="E201" s="18"/>
      <c r="V201" s="39" t="s">
        <v>148</v>
      </c>
      <c r="W201" s="39"/>
      <c r="X201" s="9">
        <f>SUM(X3:X198)</f>
        <v>0</v>
      </c>
      <c r="Y201" s="39" t="s">
        <v>149</v>
      </c>
      <c r="Z201" s="39"/>
      <c r="AA201" s="9">
        <f>SUM(AA3:AA198)</f>
        <v>0</v>
      </c>
    </row>
    <row r="202" spans="1:28" x14ac:dyDescent="0.25">
      <c r="B202" s="6"/>
      <c r="C202" s="7"/>
      <c r="D202" s="7"/>
      <c r="E202" s="7"/>
    </row>
    <row r="203" spans="1:28" x14ac:dyDescent="0.25">
      <c r="V203" s="39" t="s">
        <v>150</v>
      </c>
      <c r="W203" s="39"/>
      <c r="X203" s="17">
        <v>80024</v>
      </c>
    </row>
    <row r="204" spans="1:28" x14ac:dyDescent="0.25">
      <c r="B204" s="25"/>
    </row>
    <row r="205" spans="1:28" x14ac:dyDescent="0.25">
      <c r="V205" s="40" t="s">
        <v>152</v>
      </c>
      <c r="W205" s="40"/>
      <c r="X205" s="40"/>
      <c r="Y205" s="40"/>
      <c r="Z205" s="9" t="e">
        <f>AA201/X201</f>
        <v>#DIV/0!</v>
      </c>
    </row>
  </sheetData>
  <autoFilter ref="B2:U204" xr:uid="{00000000-0001-0000-0000-000000000000}"/>
  <mergeCells count="5">
    <mergeCell ref="V1:AB1"/>
    <mergeCell ref="V201:W201"/>
    <mergeCell ref="Y201:Z201"/>
    <mergeCell ref="V203:W203"/>
    <mergeCell ref="V205:Y205"/>
  </mergeCells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B8DC5-345C-4FFB-9D7A-29EEF4FE464E}">
  <dimension ref="A1"/>
  <sheetViews>
    <sheetView workbookViewId="0">
      <selection activeCell="G44" sqref="G44"/>
    </sheetView>
  </sheetViews>
  <sheetFormatPr defaultRowHeight="12.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0C160-02B6-4722-B768-24B0FE22696D}">
  <dimension ref="A1:E39"/>
  <sheetViews>
    <sheetView workbookViewId="0">
      <selection sqref="A1:XFD1048576"/>
    </sheetView>
  </sheetViews>
  <sheetFormatPr defaultRowHeight="12.5" x14ac:dyDescent="0.25"/>
  <cols>
    <col min="1" max="1" width="27.08984375" bestFit="1" customWidth="1"/>
    <col min="2" max="2" width="49" bestFit="1" customWidth="1"/>
    <col min="3" max="3" width="51.7265625" bestFit="1" customWidth="1"/>
    <col min="4" max="4" width="12.36328125" bestFit="1" customWidth="1"/>
    <col min="257" max="257" width="27.08984375" bestFit="1" customWidth="1"/>
    <col min="258" max="258" width="49" bestFit="1" customWidth="1"/>
    <col min="259" max="259" width="51.7265625" bestFit="1" customWidth="1"/>
    <col min="260" max="260" width="12.36328125" bestFit="1" customWidth="1"/>
    <col min="513" max="513" width="27.08984375" bestFit="1" customWidth="1"/>
    <col min="514" max="514" width="49" bestFit="1" customWidth="1"/>
    <col min="515" max="515" width="51.7265625" bestFit="1" customWidth="1"/>
    <col min="516" max="516" width="12.36328125" bestFit="1" customWidth="1"/>
    <col min="769" max="769" width="27.08984375" bestFit="1" customWidth="1"/>
    <col min="770" max="770" width="49" bestFit="1" customWidth="1"/>
    <col min="771" max="771" width="51.7265625" bestFit="1" customWidth="1"/>
    <col min="772" max="772" width="12.36328125" bestFit="1" customWidth="1"/>
    <col min="1025" max="1025" width="27.08984375" bestFit="1" customWidth="1"/>
    <col min="1026" max="1026" width="49" bestFit="1" customWidth="1"/>
    <col min="1027" max="1027" width="51.7265625" bestFit="1" customWidth="1"/>
    <col min="1028" max="1028" width="12.36328125" bestFit="1" customWidth="1"/>
    <col min="1281" max="1281" width="27.08984375" bestFit="1" customWidth="1"/>
    <col min="1282" max="1282" width="49" bestFit="1" customWidth="1"/>
    <col min="1283" max="1283" width="51.7265625" bestFit="1" customWidth="1"/>
    <col min="1284" max="1284" width="12.36328125" bestFit="1" customWidth="1"/>
    <col min="1537" max="1537" width="27.08984375" bestFit="1" customWidth="1"/>
    <col min="1538" max="1538" width="49" bestFit="1" customWidth="1"/>
    <col min="1539" max="1539" width="51.7265625" bestFit="1" customWidth="1"/>
    <col min="1540" max="1540" width="12.36328125" bestFit="1" customWidth="1"/>
    <col min="1793" max="1793" width="27.08984375" bestFit="1" customWidth="1"/>
    <col min="1794" max="1794" width="49" bestFit="1" customWidth="1"/>
    <col min="1795" max="1795" width="51.7265625" bestFit="1" customWidth="1"/>
    <col min="1796" max="1796" width="12.36328125" bestFit="1" customWidth="1"/>
    <col min="2049" max="2049" width="27.08984375" bestFit="1" customWidth="1"/>
    <col min="2050" max="2050" width="49" bestFit="1" customWidth="1"/>
    <col min="2051" max="2051" width="51.7265625" bestFit="1" customWidth="1"/>
    <col min="2052" max="2052" width="12.36328125" bestFit="1" customWidth="1"/>
    <col min="2305" max="2305" width="27.08984375" bestFit="1" customWidth="1"/>
    <col min="2306" max="2306" width="49" bestFit="1" customWidth="1"/>
    <col min="2307" max="2307" width="51.7265625" bestFit="1" customWidth="1"/>
    <col min="2308" max="2308" width="12.36328125" bestFit="1" customWidth="1"/>
    <col min="2561" max="2561" width="27.08984375" bestFit="1" customWidth="1"/>
    <col min="2562" max="2562" width="49" bestFit="1" customWidth="1"/>
    <col min="2563" max="2563" width="51.7265625" bestFit="1" customWidth="1"/>
    <col min="2564" max="2564" width="12.36328125" bestFit="1" customWidth="1"/>
    <col min="2817" max="2817" width="27.08984375" bestFit="1" customWidth="1"/>
    <col min="2818" max="2818" width="49" bestFit="1" customWidth="1"/>
    <col min="2819" max="2819" width="51.7265625" bestFit="1" customWidth="1"/>
    <col min="2820" max="2820" width="12.36328125" bestFit="1" customWidth="1"/>
    <col min="3073" max="3073" width="27.08984375" bestFit="1" customWidth="1"/>
    <col min="3074" max="3074" width="49" bestFit="1" customWidth="1"/>
    <col min="3075" max="3075" width="51.7265625" bestFit="1" customWidth="1"/>
    <col min="3076" max="3076" width="12.36328125" bestFit="1" customWidth="1"/>
    <col min="3329" max="3329" width="27.08984375" bestFit="1" customWidth="1"/>
    <col min="3330" max="3330" width="49" bestFit="1" customWidth="1"/>
    <col min="3331" max="3331" width="51.7265625" bestFit="1" customWidth="1"/>
    <col min="3332" max="3332" width="12.36328125" bestFit="1" customWidth="1"/>
    <col min="3585" max="3585" width="27.08984375" bestFit="1" customWidth="1"/>
    <col min="3586" max="3586" width="49" bestFit="1" customWidth="1"/>
    <col min="3587" max="3587" width="51.7265625" bestFit="1" customWidth="1"/>
    <col min="3588" max="3588" width="12.36328125" bestFit="1" customWidth="1"/>
    <col min="3841" max="3841" width="27.08984375" bestFit="1" customWidth="1"/>
    <col min="3842" max="3842" width="49" bestFit="1" customWidth="1"/>
    <col min="3843" max="3843" width="51.7265625" bestFit="1" customWidth="1"/>
    <col min="3844" max="3844" width="12.36328125" bestFit="1" customWidth="1"/>
    <col min="4097" max="4097" width="27.08984375" bestFit="1" customWidth="1"/>
    <col min="4098" max="4098" width="49" bestFit="1" customWidth="1"/>
    <col min="4099" max="4099" width="51.7265625" bestFit="1" customWidth="1"/>
    <col min="4100" max="4100" width="12.36328125" bestFit="1" customWidth="1"/>
    <col min="4353" max="4353" width="27.08984375" bestFit="1" customWidth="1"/>
    <col min="4354" max="4354" width="49" bestFit="1" customWidth="1"/>
    <col min="4355" max="4355" width="51.7265625" bestFit="1" customWidth="1"/>
    <col min="4356" max="4356" width="12.36328125" bestFit="1" customWidth="1"/>
    <col min="4609" max="4609" width="27.08984375" bestFit="1" customWidth="1"/>
    <col min="4610" max="4610" width="49" bestFit="1" customWidth="1"/>
    <col min="4611" max="4611" width="51.7265625" bestFit="1" customWidth="1"/>
    <col min="4612" max="4612" width="12.36328125" bestFit="1" customWidth="1"/>
    <col min="4865" max="4865" width="27.08984375" bestFit="1" customWidth="1"/>
    <col min="4866" max="4866" width="49" bestFit="1" customWidth="1"/>
    <col min="4867" max="4867" width="51.7265625" bestFit="1" customWidth="1"/>
    <col min="4868" max="4868" width="12.36328125" bestFit="1" customWidth="1"/>
    <col min="5121" max="5121" width="27.08984375" bestFit="1" customWidth="1"/>
    <col min="5122" max="5122" width="49" bestFit="1" customWidth="1"/>
    <col min="5123" max="5123" width="51.7265625" bestFit="1" customWidth="1"/>
    <col min="5124" max="5124" width="12.36328125" bestFit="1" customWidth="1"/>
    <col min="5377" max="5377" width="27.08984375" bestFit="1" customWidth="1"/>
    <col min="5378" max="5378" width="49" bestFit="1" customWidth="1"/>
    <col min="5379" max="5379" width="51.7265625" bestFit="1" customWidth="1"/>
    <col min="5380" max="5380" width="12.36328125" bestFit="1" customWidth="1"/>
    <col min="5633" max="5633" width="27.08984375" bestFit="1" customWidth="1"/>
    <col min="5634" max="5634" width="49" bestFit="1" customWidth="1"/>
    <col min="5635" max="5635" width="51.7265625" bestFit="1" customWidth="1"/>
    <col min="5636" max="5636" width="12.36328125" bestFit="1" customWidth="1"/>
    <col min="5889" max="5889" width="27.08984375" bestFit="1" customWidth="1"/>
    <col min="5890" max="5890" width="49" bestFit="1" customWidth="1"/>
    <col min="5891" max="5891" width="51.7265625" bestFit="1" customWidth="1"/>
    <col min="5892" max="5892" width="12.36328125" bestFit="1" customWidth="1"/>
    <col min="6145" max="6145" width="27.08984375" bestFit="1" customWidth="1"/>
    <col min="6146" max="6146" width="49" bestFit="1" customWidth="1"/>
    <col min="6147" max="6147" width="51.7265625" bestFit="1" customWidth="1"/>
    <col min="6148" max="6148" width="12.36328125" bestFit="1" customWidth="1"/>
    <col min="6401" max="6401" width="27.08984375" bestFit="1" customWidth="1"/>
    <col min="6402" max="6402" width="49" bestFit="1" customWidth="1"/>
    <col min="6403" max="6403" width="51.7265625" bestFit="1" customWidth="1"/>
    <col min="6404" max="6404" width="12.36328125" bestFit="1" customWidth="1"/>
    <col min="6657" max="6657" width="27.08984375" bestFit="1" customWidth="1"/>
    <col min="6658" max="6658" width="49" bestFit="1" customWidth="1"/>
    <col min="6659" max="6659" width="51.7265625" bestFit="1" customWidth="1"/>
    <col min="6660" max="6660" width="12.36328125" bestFit="1" customWidth="1"/>
    <col min="6913" max="6913" width="27.08984375" bestFit="1" customWidth="1"/>
    <col min="6914" max="6914" width="49" bestFit="1" customWidth="1"/>
    <col min="6915" max="6915" width="51.7265625" bestFit="1" customWidth="1"/>
    <col min="6916" max="6916" width="12.36328125" bestFit="1" customWidth="1"/>
    <col min="7169" max="7169" width="27.08984375" bestFit="1" customWidth="1"/>
    <col min="7170" max="7170" width="49" bestFit="1" customWidth="1"/>
    <col min="7171" max="7171" width="51.7265625" bestFit="1" customWidth="1"/>
    <col min="7172" max="7172" width="12.36328125" bestFit="1" customWidth="1"/>
    <col min="7425" max="7425" width="27.08984375" bestFit="1" customWidth="1"/>
    <col min="7426" max="7426" width="49" bestFit="1" customWidth="1"/>
    <col min="7427" max="7427" width="51.7265625" bestFit="1" customWidth="1"/>
    <col min="7428" max="7428" width="12.36328125" bestFit="1" customWidth="1"/>
    <col min="7681" max="7681" width="27.08984375" bestFit="1" customWidth="1"/>
    <col min="7682" max="7682" width="49" bestFit="1" customWidth="1"/>
    <col min="7683" max="7683" width="51.7265625" bestFit="1" customWidth="1"/>
    <col min="7684" max="7684" width="12.36328125" bestFit="1" customWidth="1"/>
    <col min="7937" max="7937" width="27.08984375" bestFit="1" customWidth="1"/>
    <col min="7938" max="7938" width="49" bestFit="1" customWidth="1"/>
    <col min="7939" max="7939" width="51.7265625" bestFit="1" customWidth="1"/>
    <col min="7940" max="7940" width="12.36328125" bestFit="1" customWidth="1"/>
    <col min="8193" max="8193" width="27.08984375" bestFit="1" customWidth="1"/>
    <col min="8194" max="8194" width="49" bestFit="1" customWidth="1"/>
    <col min="8195" max="8195" width="51.7265625" bestFit="1" customWidth="1"/>
    <col min="8196" max="8196" width="12.36328125" bestFit="1" customWidth="1"/>
    <col min="8449" max="8449" width="27.08984375" bestFit="1" customWidth="1"/>
    <col min="8450" max="8450" width="49" bestFit="1" customWidth="1"/>
    <col min="8451" max="8451" width="51.7265625" bestFit="1" customWidth="1"/>
    <col min="8452" max="8452" width="12.36328125" bestFit="1" customWidth="1"/>
    <col min="8705" max="8705" width="27.08984375" bestFit="1" customWidth="1"/>
    <col min="8706" max="8706" width="49" bestFit="1" customWidth="1"/>
    <col min="8707" max="8707" width="51.7265625" bestFit="1" customWidth="1"/>
    <col min="8708" max="8708" width="12.36328125" bestFit="1" customWidth="1"/>
    <col min="8961" max="8961" width="27.08984375" bestFit="1" customWidth="1"/>
    <col min="8962" max="8962" width="49" bestFit="1" customWidth="1"/>
    <col min="8963" max="8963" width="51.7265625" bestFit="1" customWidth="1"/>
    <col min="8964" max="8964" width="12.36328125" bestFit="1" customWidth="1"/>
    <col min="9217" max="9217" width="27.08984375" bestFit="1" customWidth="1"/>
    <col min="9218" max="9218" width="49" bestFit="1" customWidth="1"/>
    <col min="9219" max="9219" width="51.7265625" bestFit="1" customWidth="1"/>
    <col min="9220" max="9220" width="12.36328125" bestFit="1" customWidth="1"/>
    <col min="9473" max="9473" width="27.08984375" bestFit="1" customWidth="1"/>
    <col min="9474" max="9474" width="49" bestFit="1" customWidth="1"/>
    <col min="9475" max="9475" width="51.7265625" bestFit="1" customWidth="1"/>
    <col min="9476" max="9476" width="12.36328125" bestFit="1" customWidth="1"/>
    <col min="9729" max="9729" width="27.08984375" bestFit="1" customWidth="1"/>
    <col min="9730" max="9730" width="49" bestFit="1" customWidth="1"/>
    <col min="9731" max="9731" width="51.7265625" bestFit="1" customWidth="1"/>
    <col min="9732" max="9732" width="12.36328125" bestFit="1" customWidth="1"/>
    <col min="9985" max="9985" width="27.08984375" bestFit="1" customWidth="1"/>
    <col min="9986" max="9986" width="49" bestFit="1" customWidth="1"/>
    <col min="9987" max="9987" width="51.7265625" bestFit="1" customWidth="1"/>
    <col min="9988" max="9988" width="12.36328125" bestFit="1" customWidth="1"/>
    <col min="10241" max="10241" width="27.08984375" bestFit="1" customWidth="1"/>
    <col min="10242" max="10242" width="49" bestFit="1" customWidth="1"/>
    <col min="10243" max="10243" width="51.7265625" bestFit="1" customWidth="1"/>
    <col min="10244" max="10244" width="12.36328125" bestFit="1" customWidth="1"/>
    <col min="10497" max="10497" width="27.08984375" bestFit="1" customWidth="1"/>
    <col min="10498" max="10498" width="49" bestFit="1" customWidth="1"/>
    <col min="10499" max="10499" width="51.7265625" bestFit="1" customWidth="1"/>
    <col min="10500" max="10500" width="12.36328125" bestFit="1" customWidth="1"/>
    <col min="10753" max="10753" width="27.08984375" bestFit="1" customWidth="1"/>
    <col min="10754" max="10754" width="49" bestFit="1" customWidth="1"/>
    <col min="10755" max="10755" width="51.7265625" bestFit="1" customWidth="1"/>
    <col min="10756" max="10756" width="12.36328125" bestFit="1" customWidth="1"/>
    <col min="11009" max="11009" width="27.08984375" bestFit="1" customWidth="1"/>
    <col min="11010" max="11010" width="49" bestFit="1" customWidth="1"/>
    <col min="11011" max="11011" width="51.7265625" bestFit="1" customWidth="1"/>
    <col min="11012" max="11012" width="12.36328125" bestFit="1" customWidth="1"/>
    <col min="11265" max="11265" width="27.08984375" bestFit="1" customWidth="1"/>
    <col min="11266" max="11266" width="49" bestFit="1" customWidth="1"/>
    <col min="11267" max="11267" width="51.7265625" bestFit="1" customWidth="1"/>
    <col min="11268" max="11268" width="12.36328125" bestFit="1" customWidth="1"/>
    <col min="11521" max="11521" width="27.08984375" bestFit="1" customWidth="1"/>
    <col min="11522" max="11522" width="49" bestFit="1" customWidth="1"/>
    <col min="11523" max="11523" width="51.7265625" bestFit="1" customWidth="1"/>
    <col min="11524" max="11524" width="12.36328125" bestFit="1" customWidth="1"/>
    <col min="11777" max="11777" width="27.08984375" bestFit="1" customWidth="1"/>
    <col min="11778" max="11778" width="49" bestFit="1" customWidth="1"/>
    <col min="11779" max="11779" width="51.7265625" bestFit="1" customWidth="1"/>
    <col min="11780" max="11780" width="12.36328125" bestFit="1" customWidth="1"/>
    <col min="12033" max="12033" width="27.08984375" bestFit="1" customWidth="1"/>
    <col min="12034" max="12034" width="49" bestFit="1" customWidth="1"/>
    <col min="12035" max="12035" width="51.7265625" bestFit="1" customWidth="1"/>
    <col min="12036" max="12036" width="12.36328125" bestFit="1" customWidth="1"/>
    <col min="12289" max="12289" width="27.08984375" bestFit="1" customWidth="1"/>
    <col min="12290" max="12290" width="49" bestFit="1" customWidth="1"/>
    <col min="12291" max="12291" width="51.7265625" bestFit="1" customWidth="1"/>
    <col min="12292" max="12292" width="12.36328125" bestFit="1" customWidth="1"/>
    <col min="12545" max="12545" width="27.08984375" bestFit="1" customWidth="1"/>
    <col min="12546" max="12546" width="49" bestFit="1" customWidth="1"/>
    <col min="12547" max="12547" width="51.7265625" bestFit="1" customWidth="1"/>
    <col min="12548" max="12548" width="12.36328125" bestFit="1" customWidth="1"/>
    <col min="12801" max="12801" width="27.08984375" bestFit="1" customWidth="1"/>
    <col min="12802" max="12802" width="49" bestFit="1" customWidth="1"/>
    <col min="12803" max="12803" width="51.7265625" bestFit="1" customWidth="1"/>
    <col min="12804" max="12804" width="12.36328125" bestFit="1" customWidth="1"/>
    <col min="13057" max="13057" width="27.08984375" bestFit="1" customWidth="1"/>
    <col min="13058" max="13058" width="49" bestFit="1" customWidth="1"/>
    <col min="13059" max="13059" width="51.7265625" bestFit="1" customWidth="1"/>
    <col min="13060" max="13060" width="12.36328125" bestFit="1" customWidth="1"/>
    <col min="13313" max="13313" width="27.08984375" bestFit="1" customWidth="1"/>
    <col min="13314" max="13314" width="49" bestFit="1" customWidth="1"/>
    <col min="13315" max="13315" width="51.7265625" bestFit="1" customWidth="1"/>
    <col min="13316" max="13316" width="12.36328125" bestFit="1" customWidth="1"/>
    <col min="13569" max="13569" width="27.08984375" bestFit="1" customWidth="1"/>
    <col min="13570" max="13570" width="49" bestFit="1" customWidth="1"/>
    <col min="13571" max="13571" width="51.7265625" bestFit="1" customWidth="1"/>
    <col min="13572" max="13572" width="12.36328125" bestFit="1" customWidth="1"/>
    <col min="13825" max="13825" width="27.08984375" bestFit="1" customWidth="1"/>
    <col min="13826" max="13826" width="49" bestFit="1" customWidth="1"/>
    <col min="13827" max="13827" width="51.7265625" bestFit="1" customWidth="1"/>
    <col min="13828" max="13828" width="12.36328125" bestFit="1" customWidth="1"/>
    <col min="14081" max="14081" width="27.08984375" bestFit="1" customWidth="1"/>
    <col min="14082" max="14082" width="49" bestFit="1" customWidth="1"/>
    <col min="14083" max="14083" width="51.7265625" bestFit="1" customWidth="1"/>
    <col min="14084" max="14084" width="12.36328125" bestFit="1" customWidth="1"/>
    <col min="14337" max="14337" width="27.08984375" bestFit="1" customWidth="1"/>
    <col min="14338" max="14338" width="49" bestFit="1" customWidth="1"/>
    <col min="14339" max="14339" width="51.7265625" bestFit="1" customWidth="1"/>
    <col min="14340" max="14340" width="12.36328125" bestFit="1" customWidth="1"/>
    <col min="14593" max="14593" width="27.08984375" bestFit="1" customWidth="1"/>
    <col min="14594" max="14594" width="49" bestFit="1" customWidth="1"/>
    <col min="14595" max="14595" width="51.7265625" bestFit="1" customWidth="1"/>
    <col min="14596" max="14596" width="12.36328125" bestFit="1" customWidth="1"/>
    <col min="14849" max="14849" width="27.08984375" bestFit="1" customWidth="1"/>
    <col min="14850" max="14850" width="49" bestFit="1" customWidth="1"/>
    <col min="14851" max="14851" width="51.7265625" bestFit="1" customWidth="1"/>
    <col min="14852" max="14852" width="12.36328125" bestFit="1" customWidth="1"/>
    <col min="15105" max="15105" width="27.08984375" bestFit="1" customWidth="1"/>
    <col min="15106" max="15106" width="49" bestFit="1" customWidth="1"/>
    <col min="15107" max="15107" width="51.7265625" bestFit="1" customWidth="1"/>
    <col min="15108" max="15108" width="12.36328125" bestFit="1" customWidth="1"/>
    <col min="15361" max="15361" width="27.08984375" bestFit="1" customWidth="1"/>
    <col min="15362" max="15362" width="49" bestFit="1" customWidth="1"/>
    <col min="15363" max="15363" width="51.7265625" bestFit="1" customWidth="1"/>
    <col min="15364" max="15364" width="12.36328125" bestFit="1" customWidth="1"/>
    <col min="15617" max="15617" width="27.08984375" bestFit="1" customWidth="1"/>
    <col min="15618" max="15618" width="49" bestFit="1" customWidth="1"/>
    <col min="15619" max="15619" width="51.7265625" bestFit="1" customWidth="1"/>
    <col min="15620" max="15620" width="12.36328125" bestFit="1" customWidth="1"/>
    <col min="15873" max="15873" width="27.08984375" bestFit="1" customWidth="1"/>
    <col min="15874" max="15874" width="49" bestFit="1" customWidth="1"/>
    <col min="15875" max="15875" width="51.7265625" bestFit="1" customWidth="1"/>
    <col min="15876" max="15876" width="12.36328125" bestFit="1" customWidth="1"/>
    <col min="16129" max="16129" width="27.08984375" bestFit="1" customWidth="1"/>
    <col min="16130" max="16130" width="49" bestFit="1" customWidth="1"/>
    <col min="16131" max="16131" width="51.7265625" bestFit="1" customWidth="1"/>
    <col min="16132" max="16132" width="12.36328125" bestFit="1" customWidth="1"/>
  </cols>
  <sheetData>
    <row r="1" spans="1:5" x14ac:dyDescent="0.25">
      <c r="A1" s="26" t="s">
        <v>153</v>
      </c>
    </row>
    <row r="2" spans="1:5" ht="13" thickBot="1" x14ac:dyDescent="0.3"/>
    <row r="3" spans="1:5" ht="13" thickBot="1" x14ac:dyDescent="0.3">
      <c r="A3" s="27" t="s">
        <v>154</v>
      </c>
      <c r="B3" s="28" t="s">
        <v>155</v>
      </c>
      <c r="C3" s="29" t="s">
        <v>156</v>
      </c>
      <c r="D3" s="28" t="s">
        <v>157</v>
      </c>
      <c r="E3" s="29" t="s">
        <v>158</v>
      </c>
    </row>
    <row r="4" spans="1:5" ht="13" thickBot="1" x14ac:dyDescent="0.3">
      <c r="A4" s="30" t="s">
        <v>159</v>
      </c>
      <c r="B4" s="31" t="s">
        <v>160</v>
      </c>
      <c r="C4" s="31" t="s">
        <v>161</v>
      </c>
      <c r="D4" s="28" t="s">
        <v>162</v>
      </c>
      <c r="E4" s="32"/>
    </row>
    <row r="5" spans="1:5" ht="57" thickBot="1" x14ac:dyDescent="0.3">
      <c r="A5" s="30" t="s">
        <v>163</v>
      </c>
      <c r="B5" s="33" t="s">
        <v>164</v>
      </c>
      <c r="C5" s="34" t="s">
        <v>165</v>
      </c>
      <c r="D5" s="30" t="s">
        <v>159</v>
      </c>
      <c r="E5" s="33" t="s">
        <v>166</v>
      </c>
    </row>
    <row r="6" spans="1:5" ht="25" thickBot="1" x14ac:dyDescent="0.3">
      <c r="A6" s="30" t="s">
        <v>167</v>
      </c>
      <c r="B6" s="33" t="s">
        <v>168</v>
      </c>
      <c r="C6" s="33" t="s">
        <v>169</v>
      </c>
      <c r="D6" s="30" t="s">
        <v>159</v>
      </c>
      <c r="E6" s="32"/>
    </row>
    <row r="7" spans="1:5" ht="13" thickBot="1" x14ac:dyDescent="0.3">
      <c r="A7" s="30" t="s">
        <v>170</v>
      </c>
      <c r="B7" s="31" t="s">
        <v>171</v>
      </c>
      <c r="C7" s="31" t="s">
        <v>172</v>
      </c>
      <c r="D7" s="30" t="s">
        <v>163</v>
      </c>
      <c r="E7" s="32"/>
    </row>
    <row r="8" spans="1:5" ht="13" thickBot="1" x14ac:dyDescent="0.3">
      <c r="A8" s="30" t="s">
        <v>173</v>
      </c>
      <c r="B8" s="31" t="s">
        <v>174</v>
      </c>
      <c r="C8" s="31" t="s">
        <v>175</v>
      </c>
      <c r="D8" s="30" t="s">
        <v>173</v>
      </c>
      <c r="E8" s="32"/>
    </row>
    <row r="9" spans="1:5" ht="13" thickBot="1" x14ac:dyDescent="0.3">
      <c r="A9" s="30" t="s">
        <v>176</v>
      </c>
      <c r="B9" s="31" t="s">
        <v>177</v>
      </c>
      <c r="C9" s="31" t="s">
        <v>178</v>
      </c>
      <c r="D9" s="30" t="s">
        <v>163</v>
      </c>
      <c r="E9" s="32"/>
    </row>
    <row r="10" spans="1:5" ht="17" thickBot="1" x14ac:dyDescent="0.3">
      <c r="A10" s="30" t="s">
        <v>179</v>
      </c>
      <c r="B10" s="33" t="s">
        <v>180</v>
      </c>
      <c r="C10" s="33" t="s">
        <v>181</v>
      </c>
      <c r="D10" s="30" t="s">
        <v>173</v>
      </c>
      <c r="E10" s="32"/>
    </row>
    <row r="11" spans="1:5" ht="13" thickBot="1" x14ac:dyDescent="0.3">
      <c r="A11" s="30" t="s">
        <v>182</v>
      </c>
      <c r="B11" s="31" t="s">
        <v>183</v>
      </c>
      <c r="C11" s="31" t="s">
        <v>184</v>
      </c>
      <c r="D11" s="28" t="s">
        <v>162</v>
      </c>
      <c r="E11" s="32"/>
    </row>
    <row r="12" spans="1:5" ht="13" thickBot="1" x14ac:dyDescent="0.3">
      <c r="A12" s="30" t="s">
        <v>185</v>
      </c>
      <c r="B12" s="31" t="s">
        <v>186</v>
      </c>
      <c r="C12" s="31" t="s">
        <v>187</v>
      </c>
      <c r="D12" s="28" t="s">
        <v>162</v>
      </c>
      <c r="E12" s="32"/>
    </row>
    <row r="13" spans="1:5" ht="13" thickBot="1" x14ac:dyDescent="0.3">
      <c r="A13" s="30" t="s">
        <v>188</v>
      </c>
      <c r="B13" s="31" t="s">
        <v>189</v>
      </c>
      <c r="C13" s="31" t="s">
        <v>190</v>
      </c>
      <c r="D13" s="28" t="s">
        <v>162</v>
      </c>
      <c r="E13" s="32"/>
    </row>
    <row r="14" spans="1:5" ht="13" thickBot="1" x14ac:dyDescent="0.3">
      <c r="A14" s="30" t="s">
        <v>191</v>
      </c>
      <c r="B14" s="31" t="s">
        <v>192</v>
      </c>
      <c r="C14" s="31" t="s">
        <v>193</v>
      </c>
      <c r="D14" s="30" t="s">
        <v>182</v>
      </c>
      <c r="E14" s="32"/>
    </row>
    <row r="15" spans="1:5" ht="13" thickBot="1" x14ac:dyDescent="0.3">
      <c r="A15" s="30" t="s">
        <v>194</v>
      </c>
      <c r="B15" s="31" t="s">
        <v>195</v>
      </c>
      <c r="C15" s="31" t="s">
        <v>196</v>
      </c>
      <c r="D15" s="28" t="s">
        <v>162</v>
      </c>
      <c r="E15" s="32"/>
    </row>
    <row r="16" spans="1:5" ht="13" thickBot="1" x14ac:dyDescent="0.3">
      <c r="A16" s="30" t="s">
        <v>197</v>
      </c>
      <c r="B16" s="31" t="s">
        <v>198</v>
      </c>
      <c r="C16" s="31" t="s">
        <v>199</v>
      </c>
      <c r="D16" s="30" t="s">
        <v>170</v>
      </c>
      <c r="E16" s="32"/>
    </row>
    <row r="17" spans="1:5" ht="13" thickBot="1" x14ac:dyDescent="0.3">
      <c r="A17" s="30" t="s">
        <v>200</v>
      </c>
      <c r="B17" s="31" t="s">
        <v>201</v>
      </c>
      <c r="C17" s="31" t="s">
        <v>202</v>
      </c>
      <c r="D17" s="30" t="s">
        <v>170</v>
      </c>
      <c r="E17" s="32"/>
    </row>
    <row r="18" spans="1:5" ht="13" thickBot="1" x14ac:dyDescent="0.3">
      <c r="A18" s="30" t="s">
        <v>203</v>
      </c>
      <c r="B18" s="31" t="s">
        <v>204</v>
      </c>
      <c r="C18" s="31" t="s">
        <v>205</v>
      </c>
      <c r="D18" s="30" t="s">
        <v>170</v>
      </c>
      <c r="E18" s="32"/>
    </row>
    <row r="19" spans="1:5" ht="13" thickBot="1" x14ac:dyDescent="0.3">
      <c r="A19" s="30" t="s">
        <v>206</v>
      </c>
      <c r="B19" s="31" t="s">
        <v>207</v>
      </c>
      <c r="C19" s="31" t="s">
        <v>208</v>
      </c>
      <c r="D19" s="30" t="s">
        <v>170</v>
      </c>
      <c r="E19" s="32"/>
    </row>
    <row r="20" spans="1:5" ht="13" thickBot="1" x14ac:dyDescent="0.3">
      <c r="A20" s="30" t="s">
        <v>209</v>
      </c>
      <c r="B20" s="31" t="s">
        <v>210</v>
      </c>
      <c r="C20" s="31" t="s">
        <v>211</v>
      </c>
      <c r="D20" s="30" t="s">
        <v>170</v>
      </c>
      <c r="E20" s="32"/>
    </row>
    <row r="21" spans="1:5" ht="13" thickBot="1" x14ac:dyDescent="0.3">
      <c r="A21" s="30" t="s">
        <v>212</v>
      </c>
      <c r="B21" s="31" t="s">
        <v>213</v>
      </c>
      <c r="C21" s="31" t="s">
        <v>214</v>
      </c>
      <c r="D21" s="30" t="s">
        <v>170</v>
      </c>
      <c r="E21" s="32"/>
    </row>
    <row r="22" spans="1:5" ht="13" thickBot="1" x14ac:dyDescent="0.3">
      <c r="A22" s="30" t="s">
        <v>215</v>
      </c>
      <c r="B22" s="31" t="s">
        <v>216</v>
      </c>
      <c r="C22" s="31" t="s">
        <v>217</v>
      </c>
      <c r="D22" s="30" t="s">
        <v>170</v>
      </c>
      <c r="E22" s="32"/>
    </row>
    <row r="23" spans="1:5" ht="13" thickBot="1" x14ac:dyDescent="0.3">
      <c r="A23" s="30" t="s">
        <v>218</v>
      </c>
      <c r="B23" s="31" t="s">
        <v>219</v>
      </c>
      <c r="C23" s="31" t="s">
        <v>220</v>
      </c>
      <c r="D23" s="30" t="s">
        <v>170</v>
      </c>
      <c r="E23" s="32"/>
    </row>
    <row r="24" spans="1:5" ht="13" thickBot="1" x14ac:dyDescent="0.3">
      <c r="A24" s="30" t="s">
        <v>221</v>
      </c>
      <c r="B24" s="31" t="s">
        <v>222</v>
      </c>
      <c r="C24" s="31" t="s">
        <v>223</v>
      </c>
      <c r="D24" s="30" t="s">
        <v>170</v>
      </c>
      <c r="E24" s="32"/>
    </row>
    <row r="25" spans="1:5" ht="13" thickBot="1" x14ac:dyDescent="0.3">
      <c r="A25" s="30" t="s">
        <v>224</v>
      </c>
      <c r="B25" s="31" t="s">
        <v>225</v>
      </c>
      <c r="C25" s="31" t="s">
        <v>226</v>
      </c>
      <c r="D25" s="30" t="s">
        <v>170</v>
      </c>
      <c r="E25" s="32"/>
    </row>
    <row r="26" spans="1:5" ht="13" thickBot="1" x14ac:dyDescent="0.3">
      <c r="A26" s="30" t="s">
        <v>227</v>
      </c>
      <c r="B26" s="31" t="s">
        <v>228</v>
      </c>
      <c r="C26" s="31" t="s">
        <v>229</v>
      </c>
      <c r="D26" s="30" t="s">
        <v>170</v>
      </c>
      <c r="E26" s="32"/>
    </row>
    <row r="27" spans="1:5" ht="13" thickBot="1" x14ac:dyDescent="0.3">
      <c r="A27" s="30" t="s">
        <v>230</v>
      </c>
      <c r="B27" s="31" t="s">
        <v>231</v>
      </c>
      <c r="C27" s="31" t="s">
        <v>232</v>
      </c>
      <c r="D27" s="30" t="s">
        <v>176</v>
      </c>
      <c r="E27" s="32"/>
    </row>
    <row r="28" spans="1:5" ht="13" thickBot="1" x14ac:dyDescent="0.3">
      <c r="A28" s="30" t="s">
        <v>233</v>
      </c>
      <c r="B28" s="31" t="s">
        <v>234</v>
      </c>
      <c r="C28" s="31" t="s">
        <v>235</v>
      </c>
      <c r="D28" s="30" t="s">
        <v>176</v>
      </c>
      <c r="E28" s="32"/>
    </row>
    <row r="29" spans="1:5" ht="41" thickBot="1" x14ac:dyDescent="0.3">
      <c r="A29" s="30" t="s">
        <v>236</v>
      </c>
      <c r="B29" s="31" t="s">
        <v>237</v>
      </c>
      <c r="C29" s="31" t="s">
        <v>238</v>
      </c>
      <c r="D29" s="30" t="s">
        <v>170</v>
      </c>
      <c r="E29" s="33" t="s">
        <v>239</v>
      </c>
    </row>
    <row r="30" spans="1:5" ht="33" thickBot="1" x14ac:dyDescent="0.3">
      <c r="A30" s="30" t="s">
        <v>240</v>
      </c>
      <c r="B30" s="31" t="s">
        <v>241</v>
      </c>
      <c r="C30" s="35" t="s">
        <v>242</v>
      </c>
      <c r="D30" s="28" t="s">
        <v>243</v>
      </c>
      <c r="E30" s="33" t="s">
        <v>244</v>
      </c>
    </row>
    <row r="31" spans="1:5" ht="13" thickBot="1" x14ac:dyDescent="0.3">
      <c r="A31" s="30" t="s">
        <v>245</v>
      </c>
      <c r="B31" s="31" t="s">
        <v>246</v>
      </c>
      <c r="C31" s="31" t="s">
        <v>247</v>
      </c>
      <c r="D31" s="28" t="s">
        <v>248</v>
      </c>
      <c r="E31" s="32"/>
    </row>
    <row r="32" spans="1:5" ht="49" thickBot="1" x14ac:dyDescent="0.3">
      <c r="A32" s="30" t="s">
        <v>249</v>
      </c>
      <c r="B32" s="31" t="s">
        <v>250</v>
      </c>
      <c r="C32" s="35" t="s">
        <v>251</v>
      </c>
      <c r="D32" s="28" t="s">
        <v>252</v>
      </c>
      <c r="E32" s="33" t="s">
        <v>253</v>
      </c>
    </row>
    <row r="33" spans="1:5" ht="13" thickBot="1" x14ac:dyDescent="0.3">
      <c r="A33" s="30" t="s">
        <v>254</v>
      </c>
      <c r="B33" s="31" t="s">
        <v>255</v>
      </c>
      <c r="C33" s="31" t="s">
        <v>256</v>
      </c>
      <c r="D33" s="28" t="s">
        <v>257</v>
      </c>
      <c r="E33" s="32"/>
    </row>
    <row r="34" spans="1:5" ht="13" thickBot="1" x14ac:dyDescent="0.3">
      <c r="A34" s="30" t="s">
        <v>258</v>
      </c>
      <c r="B34" s="31" t="s">
        <v>259</v>
      </c>
      <c r="C34" s="31" t="s">
        <v>260</v>
      </c>
      <c r="D34" s="28" t="s">
        <v>261</v>
      </c>
      <c r="E34" s="32"/>
    </row>
    <row r="35" spans="1:5" ht="13" thickBot="1" x14ac:dyDescent="0.3">
      <c r="A35" s="30" t="s">
        <v>262</v>
      </c>
      <c r="B35" s="31" t="s">
        <v>263</v>
      </c>
      <c r="C35" s="31" t="s">
        <v>264</v>
      </c>
      <c r="D35" s="28" t="s">
        <v>265</v>
      </c>
      <c r="E35" s="32"/>
    </row>
    <row r="36" spans="1:5" ht="17" thickBot="1" x14ac:dyDescent="0.3">
      <c r="A36" s="30" t="s">
        <v>266</v>
      </c>
      <c r="B36" s="33" t="s">
        <v>267</v>
      </c>
      <c r="C36" s="33" t="s">
        <v>268</v>
      </c>
      <c r="D36" s="28" t="s">
        <v>269</v>
      </c>
      <c r="E36" s="32"/>
    </row>
    <row r="37" spans="1:5" ht="13" thickBot="1" x14ac:dyDescent="0.3">
      <c r="A37" s="30" t="s">
        <v>270</v>
      </c>
      <c r="B37" s="31" t="s">
        <v>271</v>
      </c>
      <c r="C37" s="31" t="s">
        <v>272</v>
      </c>
      <c r="D37" s="30" t="s">
        <v>273</v>
      </c>
      <c r="E37" s="32"/>
    </row>
    <row r="38" spans="1:5" ht="13" thickBot="1" x14ac:dyDescent="0.3">
      <c r="A38" s="30" t="s">
        <v>274</v>
      </c>
      <c r="B38" s="31" t="s">
        <v>275</v>
      </c>
      <c r="C38" s="31" t="s">
        <v>276</v>
      </c>
      <c r="D38" s="28" t="s">
        <v>277</v>
      </c>
      <c r="E38" s="32"/>
    </row>
    <row r="39" spans="1:5" ht="13" thickBot="1" x14ac:dyDescent="0.3">
      <c r="A39" s="30" t="s">
        <v>278</v>
      </c>
      <c r="B39" s="31" t="s">
        <v>279</v>
      </c>
      <c r="C39" s="31" t="s">
        <v>280</v>
      </c>
      <c r="D39" s="28" t="s">
        <v>281</v>
      </c>
      <c r="E39" s="3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</vt:lpstr>
      <vt:lpstr>Instrukcja</vt:lpstr>
      <vt:lpstr>Elumdat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Opracowanie inwentaryzacji i przeprowadzenie audytu energetycznego wymiany oświetlenia ulicznego w Gminie Ząbkowice Śląskie</dc:title>
  <dc:subject/>
  <dc:creator>Elżbieta Krupińska</dc:creator>
  <cp:keywords/>
  <cp:lastModifiedBy>FK</cp:lastModifiedBy>
  <dcterms:created xsi:type="dcterms:W3CDTF">2021-09-23T19:39:46Z</dcterms:created>
  <dcterms:modified xsi:type="dcterms:W3CDTF">2021-09-24T20:37:41Z</dcterms:modified>
</cp:coreProperties>
</file>