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lpit\Aneta\CIASNA DROGA\przetarg\"/>
    </mc:Choice>
  </mc:AlternateContent>
  <xr:revisionPtr revIDLastSave="0" documentId="13_ncr:1_{A1534A48-BE24-4AAA-854A-3A49DA4D0C99}" xr6:coauthVersionLast="41" xr6:coauthVersionMax="41" xr10:uidLastSave="{00000000-0000-0000-0000-000000000000}"/>
  <bookViews>
    <workbookView xWindow="-120" yWindow="-120" windowWidth="21840" windowHeight="13140" xr2:uid="{29D2CEA3-6650-46B5-BFA2-1DA70EC889E7}"/>
  </bookViews>
  <sheets>
    <sheet name="Przedmia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" l="1"/>
  <c r="G79" i="2"/>
  <c r="G78" i="2"/>
  <c r="G77" i="2"/>
  <c r="G76" i="2"/>
  <c r="G75" i="2"/>
  <c r="G74" i="2"/>
  <c r="G73" i="2"/>
  <c r="G72" i="2"/>
  <c r="G71" i="2"/>
  <c r="G70" i="2"/>
  <c r="G69" i="2"/>
  <c r="G68" i="2"/>
  <c r="A68" i="2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G67" i="2"/>
  <c r="G65" i="2"/>
  <c r="G64" i="2"/>
  <c r="G63" i="2"/>
  <c r="G62" i="2"/>
  <c r="G61" i="2"/>
  <c r="G60" i="2"/>
  <c r="G59" i="2"/>
  <c r="G58" i="2"/>
  <c r="G57" i="2"/>
  <c r="A57" i="2"/>
  <c r="A58" i="2" s="1"/>
  <c r="A59" i="2" s="1"/>
  <c r="A60" i="2" s="1"/>
  <c r="A61" i="2" s="1"/>
  <c r="A62" i="2" s="1"/>
  <c r="A63" i="2" s="1"/>
  <c r="A64" i="2" s="1"/>
  <c r="A65" i="2" s="1"/>
  <c r="G56" i="2"/>
  <c r="G53" i="2"/>
  <c r="G52" i="2"/>
  <c r="G51" i="2"/>
  <c r="A51" i="2"/>
  <c r="A52" i="2" s="1"/>
  <c r="G50" i="2"/>
  <c r="G48" i="2"/>
  <c r="A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G10" i="2"/>
  <c r="A10" i="2"/>
  <c r="G9" i="2"/>
  <c r="G7" i="2"/>
  <c r="A7" i="2"/>
  <c r="G6" i="2"/>
  <c r="G80" i="2" l="1"/>
  <c r="G81" i="2" s="1"/>
  <c r="G82" i="2" s="1"/>
</calcChain>
</file>

<file path=xl/sharedStrings.xml><?xml version="1.0" encoding="utf-8"?>
<sst xmlns="http://schemas.openxmlformats.org/spreadsheetml/2006/main" count="222" uniqueCount="141">
  <si>
    <t>Opracowanie projektu, wprowadzenie, utrzymanie na czas budowy oraz demontaż czasowej organizacji ruchu</t>
  </si>
  <si>
    <t>Geodezyjna dokumentacja powykonawcza</t>
  </si>
  <si>
    <t>Roboty pomiarowe przy liniowych robotach ziemnych - trasa drogi w terenie równinnym Przebudowa   dróg,</t>
  </si>
  <si>
    <t>Roboty rozbiórkowe</t>
  </si>
  <si>
    <t>Rozebranie krawężników betonowych 15x30 cm na podsypce cem.piaskowej</t>
  </si>
  <si>
    <t>Rozebranie ław pod krawężniki i obrzeża z betonu</t>
  </si>
  <si>
    <t>Mechaniczne rozebranie podbudowy z kruszywa kamiennego o grub. 15 cm</t>
  </si>
  <si>
    <t>Rozbiórka elementów konstrukcji betonowych niezbrojonych - murek betonowy</t>
  </si>
  <si>
    <t>Wywiezienie gruzu spryzmowanego samochodami samowyładow- czymi na odległość do 1 km -podbudowa , krawężniki betonowe, podsypki, lawy betonowe</t>
  </si>
  <si>
    <t>Wywiezienie materiałów inwestora samochodami samowyładowczymi na odległość do 1 km -kostka kamienna, obrzeża  i krawężniki kamienne</t>
  </si>
  <si>
    <t>Rozebranie słupków do znaków</t>
  </si>
  <si>
    <t>Roboty drogowe</t>
  </si>
  <si>
    <t>Roboty ziemne wykon.koparkami podsiębiernymi o poj.łyżki 0.25 m3 w gr.kat.III z transp.urobku samochod.samowyładowczymi na odległość do 6 km</t>
  </si>
  <si>
    <t>Mechaniczne profilowanie i zagęszenie podłoża pod warstwy konstrukcyjne nawierzchni w gr.kat.I-IV</t>
  </si>
  <si>
    <t>Wymiana gruntu z kruszywa naturalnego o grubości po zagęszczeniu 50 cm z transportem urobku do miejsca wbudowania samochodami z odległości 10 km wraz z formowaniem i zagęszczeniem, zwilżeniem w miarę potrzeby warstw zagęszczanych wodą</t>
  </si>
  <si>
    <t>Podbudowa z kruszywa łamanego - warstwa dolna o grubości po zagęszczeniu 20 cm- jezdnia</t>
  </si>
  <si>
    <t>Podbudowa z kruszywa łamanego - warstwa dolna o grubości po zagęszczeniu 20 cm - zjazdy</t>
  </si>
  <si>
    <t>Podbudowa z kruszywa łamanego - warstwa dolna o grubości po zagęszczeniu 20 cm- chodniki</t>
  </si>
  <si>
    <t>Nawierzchnia z kostki kamiennej rzędowej o wys. 18 cm na podsypce cementowo-piaskowej - jezdnia kostka kamienna nowa</t>
  </si>
  <si>
    <t>Nawierzchnia z kostki kamiennej rzędowej o wys. 18 cm na podsypce cementowo-piaskowej - zjazdy kostka kamienna nowa</t>
  </si>
  <si>
    <t>Nawierzchnia z kostki kamiennej rzędowej o wys. 11 cm na podsypce cementowo-piaskowej - chodniki kostka kamienna nowa</t>
  </si>
  <si>
    <t>Chodniki z płyt kamiennych 50x50x5 cm na podsypce cementowo-piaskowej z wypełnieniem spoin zaprawą cementową - płyty kamienne groszkowane</t>
  </si>
  <si>
    <t>Ława pod krawężniki betonowa zwykła z betonu C12/15 ściek</t>
  </si>
  <si>
    <t>Ława pod krawężniki betonowa z oporem z betonu C12/15 - krawężniki</t>
  </si>
  <si>
    <t>Ława pod krawężniki betonowa z oporem z betonu C12/15 - obrzeża</t>
  </si>
  <si>
    <t>Ścieki uliczne z kostki kamiennej rzędowej o wys. 18 cm na podsypce cem.piaskowej - 2 rzędy - kostka nowa</t>
  </si>
  <si>
    <t>Ścieki uliczne muldowe z kostki kamiennej rzędowej o wys. 18cm na podsypce cem.piaskowej - 2 rzędy - kostka nowa</t>
  </si>
  <si>
    <t>Krawężniki kamienne uliczne łukowe na podsypce cementowo-piaskowej - krawężniki nowe</t>
  </si>
  <si>
    <t>Obrzeża kamienne o wym.8x20 cm na podsypce cem.piaskowej z wyp.spoin zaprawą cem.</t>
  </si>
  <si>
    <t>Regulacja pionowa studzienek dla kratek ściekowych ulicznych</t>
  </si>
  <si>
    <t>Regulacja pionowa studzienek dla włazów kanałowych</t>
  </si>
  <si>
    <t>Regulacja pionowa studzienek dla zaworów wodociągowych i gazo- wych</t>
  </si>
  <si>
    <t>Urządzenia bezpieczeństwa ruchu</t>
  </si>
  <si>
    <t>Słupki do znaków drogowych z rur stalowych o śr. 70 mm</t>
  </si>
  <si>
    <t>Przymocowanie tablic znaków dro- gowych zakazu,nakazu,ostrzegaw- czych,informacyjnych o pow. po- nad 0.3 m2</t>
  </si>
  <si>
    <t>Ręczne rozebranie nawierzchni kostki kamiennej nieregularnej i z brukowca o wysokości 16-20 cm ułożonej na podsypcecementowo-piaskowej -rozbiórka nawierzchni ul Botwina pod potrzeby budowy odcinka kanalizacji deszczowej</t>
  </si>
  <si>
    <t>Podbudowa z kruszywa łamanego - warstwa dolna o grubości po zagęszczeniu 20 cm</t>
  </si>
  <si>
    <t>Nawierzchnia z kostki kamiennej rzędowej o wys. 18 cm na podsypce cementowo-piaskowej - odtworzenie nawierzchni ul Botwina powybudowaniu  odcinka kanalizacji deszczowej</t>
  </si>
  <si>
    <t>Dostosowanie wejść i wjazdów do niwelaty ulicy</t>
  </si>
  <si>
    <t>KNR 2-31 0813-03</t>
  </si>
  <si>
    <t>KNR 2-31 0812-03</t>
  </si>
  <si>
    <t>KNR 2-31 0802-07</t>
  </si>
  <si>
    <t>KNR 2-01 0205-04</t>
  </si>
  <si>
    <t>KNR 2-31 0302-01</t>
  </si>
  <si>
    <t>KNR 2-31 0402-04</t>
  </si>
  <si>
    <t>KNR 2-31 0404-04</t>
  </si>
  <si>
    <t>KNR 2-31 0802-08</t>
  </si>
  <si>
    <t>KNR 4-01 0212-02</t>
  </si>
  <si>
    <t>KNR 4-01 0108-11</t>
  </si>
  <si>
    <t>KNR 4-01 0108-12</t>
  </si>
  <si>
    <t>KNR 2-31 0818-08</t>
  </si>
  <si>
    <t>KNR 2-31 0703-03</t>
  </si>
  <si>
    <t>KNR 2-31 0103-04</t>
  </si>
  <si>
    <t>KNR 2-31 0302-03</t>
  </si>
  <si>
    <t>KNR 2-31 0402-03</t>
  </si>
  <si>
    <t>KNR 2-31 0608-07</t>
  </si>
  <si>
    <t>KNR 2-31 0407-05</t>
  </si>
  <si>
    <t>KNR 2-31 1406-02</t>
  </si>
  <si>
    <t>KNR 2-31 1406-03</t>
  </si>
  <si>
    <t>KNR 2-31 1406-04</t>
  </si>
  <si>
    <t>KNR 2-31 0702-02</t>
  </si>
  <si>
    <t>KNR 2-31 0703-02</t>
  </si>
  <si>
    <t>kalk. własna</t>
  </si>
  <si>
    <t>l.p.</t>
  </si>
  <si>
    <t>Podstawa</t>
  </si>
  <si>
    <t>Opis pozycji</t>
  </si>
  <si>
    <t>j.m.</t>
  </si>
  <si>
    <t>obmiar</t>
  </si>
  <si>
    <t>c.j.</t>
  </si>
  <si>
    <t>wartość</t>
  </si>
  <si>
    <t>RAZEM</t>
  </si>
  <si>
    <t>netto</t>
  </si>
  <si>
    <t>kpl</t>
  </si>
  <si>
    <t xml:space="preserve">KNR 2-01 0119-03              z.sz. 2.3.3 9902 </t>
  </si>
  <si>
    <t>km</t>
  </si>
  <si>
    <t>KNR 2-31 0804-06 analogia</t>
  </si>
  <si>
    <t>Ręczne rozebranie nawierzchni kostki kamiennej nieregularnej i z brukowca o wysokości 16-20 cm ułożonej na podsypcecementowo-piaskowej  - materiał do przekazania inwestorowi po oczyszczeniu</t>
  </si>
  <si>
    <t>m2</t>
  </si>
  <si>
    <t>m</t>
  </si>
  <si>
    <t>KNR 2-31 0813-03 analogia</t>
  </si>
  <si>
    <t>Rozebranie krawężników kamiennych na podsypce cem.piaskowej - materiał do przekazania inwestorowi po oczyszczeniu</t>
  </si>
  <si>
    <t>Rozebranie obrzeży kamiennych na podsypce cem.piaskowej - materiał do przekazania inwestorowi po oczyszczeniu</t>
  </si>
  <si>
    <t>m3</t>
  </si>
  <si>
    <t>szt</t>
  </si>
  <si>
    <t>Mechaniczne rozebranie podbudowy z kruszywa kamiennego - dalszy 1 cm grub. łaczna grubość 20cm 
Krotnośc=5</t>
  </si>
  <si>
    <t>Wywiezienie gruzu spryzmowanego samochodami samowyładowczymi - za każdy nast. 1 km - zakładana odległość transportu 10 km
krotność=9</t>
  </si>
  <si>
    <t>Wywiezienie materiałów inwestora samochodami samowyładowczymi za każdy nast..1 km- zakładana odległość transportu 5 km
krotność=4</t>
  </si>
  <si>
    <t>KNR 2-31 0114-01 
0114-02
analogia</t>
  </si>
  <si>
    <t>KNR 2-31 0114-05 
0114-06</t>
  </si>
  <si>
    <t>KNR 2-31 0114-05
0114-06</t>
  </si>
  <si>
    <t>KNR 2-31 0114-05
 0114-06</t>
  </si>
  <si>
    <t>KNR 2-31 0502-04
analogia</t>
  </si>
  <si>
    <t xml:space="preserve">Krawężniki kamienne uliczne 20x30x100 na podsypce cementowo-piaskowej - krawężniki nowe </t>
  </si>
  <si>
    <t>KNR 2-31 0804-06
analogia</t>
  </si>
  <si>
    <t>VAT</t>
  </si>
  <si>
    <t>brutto</t>
  </si>
  <si>
    <t>Roboty przygotowawcze</t>
  </si>
  <si>
    <t>Roboty uzupełniające</t>
  </si>
  <si>
    <t>ROBOTY DROGOWE</t>
  </si>
  <si>
    <t>KANALIZACJA DESZCZOWA</t>
  </si>
  <si>
    <t>Roboty ziemne</t>
  </si>
  <si>
    <t>Roboty pomiarowe przy liniowych robotach ziemnych</t>
  </si>
  <si>
    <t>Roboty ziemne wykonywane koparkami podsiębiernymi o poj.łyżki 0.40 m3 w gr.kat. III-IV z transp.urobku na odl.do 1 km sam.samowyład.- głębokość do 4,0  m</t>
  </si>
  <si>
    <t>Roboty ziemne wykonywane koparkami podsiębiernymi o poj.łyżki 0.40 m3 w gr.kat. III-IV z transp.urobku na odl.do 1 km sam.samowyład.- głębokość do 3,5 m - studnie</t>
  </si>
  <si>
    <t>Roboty ziemne wykonywane koparkami podsiębiernymi o poj.łyżki 0.40 m3 w gr.kat. III-IV z transp.urobku na odl.do 1 km sam.samowyład.- głębokość do 3,0 m - studnie</t>
  </si>
  <si>
    <t>Roboty ziemne wykonywane koparkami podsiębiernymi o poj.łyżki 0.40 m3 w gr.kat. III-IV z transp.urobku na odl.do 1 km sam.samowyład.- głębokość do 2,5 m - studnie</t>
  </si>
  <si>
    <t>Ażurowe umocnienie ścian wykopów wraz z rozbiórką palami szalunkowymi stalowymi (wypraskami) w gruntach suchych ; wyk.o szer.do 1 m i głęb.do 3.0 m; grunt kat. III-IV</t>
  </si>
  <si>
    <t>Zasypanie wykopów .fund.podłużnych,punktowych,rowów,wykopów obiektowych spycharkami z zagęszcz.mechanicznym spycharkami (gr.warstwy w stanie luźnym 30 cm) - kat.gr. III-IV</t>
  </si>
  <si>
    <t>Zagęszczanie nasypów z gruntu spoistego kat.III ubijakami mechanicznymi zasypka</t>
  </si>
  <si>
    <t>KNNR 1 0111-01</t>
  </si>
  <si>
    <t>KNNR 1 0202-06</t>
  </si>
  <si>
    <t>KNNR 1 0313-04</t>
  </si>
  <si>
    <t>KNNR 1 0214-01</t>
  </si>
  <si>
    <t>KNNR 1 0408-02</t>
  </si>
  <si>
    <t>Roboty montażowe</t>
  </si>
  <si>
    <t>Podłoża pod kanały i obiekty z materiałów sypkich grub. 15 cm</t>
  </si>
  <si>
    <t>Kanały z rur PVC-U łączonych na wcisk o śr. zewn. 160(150) mm</t>
  </si>
  <si>
    <t>Kanały z rur PVC-U łączonych na wcisk, na uszczelki gumowe o śr. zewn. 200 mm</t>
  </si>
  <si>
    <t>Studnie rewizyjne z kręgów betonowych o śr. 1000 mm w gotowym wykopie o głębok.do 3m</t>
  </si>
  <si>
    <t>Studnie rewizyjne z kręgów betonowych o śr. 1000 mm w gotowym wykopie o głębok. 2.5m</t>
  </si>
  <si>
    <t>Studnie rewizyjne z kręgów betonowych o śr. 1000 mm w gotowym wykopie o głębok. 2.0m</t>
  </si>
  <si>
    <t>Montaż czyszczaków kanalizacyjnych z PCW o śr.zewn. 110 mm łączonych metodą wciskową</t>
  </si>
  <si>
    <t>Trójnik czyszczaka z PCW o śr.zewn. 110 mm</t>
  </si>
  <si>
    <t>redukcja 110/160 mm z PCW</t>
  </si>
  <si>
    <t>Próba wodna szczelności kanałów rurowych o śr.nominalnej 200 mm</t>
  </si>
  <si>
    <t>Próba wodna szczelności kanałów rurowych o śr.nominalnej do 160 mm, przylączy do posesji</t>
  </si>
  <si>
    <t>Inspekcja odcinkow wybudowanych rurociagów przy pomocy kamery przemysłowej 40 m-g</t>
  </si>
  <si>
    <t>KNNR 4 1411-02</t>
  </si>
  <si>
    <t>KNNR 4 1308-02</t>
  </si>
  <si>
    <t>KNNR 4 1308-03</t>
  </si>
  <si>
    <t>KNNR 4 1413-01</t>
  </si>
  <si>
    <t>KNR 2-15 0217-03</t>
  </si>
  <si>
    <t>KNNR 4 1610-02</t>
  </si>
  <si>
    <t>KNNR 4 1610-01</t>
  </si>
  <si>
    <t>kalkulacja własna</t>
  </si>
  <si>
    <t xml:space="preserve">Studzienki ściekowe uliczne betonowe o śr.450 mm z osadnikiem i syfonem, głebokość do 2,5 m </t>
  </si>
  <si>
    <t>stud</t>
  </si>
  <si>
    <t>odc.
-1 prób</t>
  </si>
  <si>
    <t>KNNR 4 1424-01</t>
  </si>
  <si>
    <t>Zdejmowanie tablic znaków drogowych zakazu,nakazu,ostrzegawczych, informacyjnych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</si>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</sst>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2" fillId="0" borderId="2" xfId="1" applyFon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44" fontId="0" fillId="0" borderId="3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4" fillId="2" borderId="5" xfId="0" applyFont="1" applyFill="1" applyBorder="1" applyAlignment="1">
      <alignment wrapText="1"/>
    </xf>
    <xf numFmtId="0" fontId="0" fillId="2" borderId="5" xfId="0" applyFill="1" applyBorder="1" applyAlignment="1">
      <alignment vertical="center"/>
    </xf>
    <xf numFmtId="44" fontId="0" fillId="2" borderId="5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/>
    <xf numFmtId="44" fontId="0" fillId="0" borderId="0" xfId="0" applyNumberFormat="1"/>
    <xf numFmtId="0" fontId="6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1459-B5BA-4F37-A56E-4F54F9BEBA43}">
  <dimension ref="A1:I95"/>
  <sheetViews>
    <sheetView tabSelected="1" view="pageBreakPreview" zoomScale="75" zoomScaleNormal="98" zoomScaleSheetLayoutView="75" workbookViewId="0">
      <selection activeCell="G6" sqref="G6"/>
    </sheetView>
  </sheetViews>
  <sheetFormatPr defaultRowHeight="15" x14ac:dyDescent="0.25"/>
  <cols>
    <col min="1" max="1" width="9.140625" style="4"/>
    <col min="2" max="2" width="18.28515625" style="13" customWidth="1"/>
    <col min="3" max="3" width="57.5703125" customWidth="1"/>
    <col min="4" max="6" width="9.140625" style="2"/>
    <col min="7" max="7" width="15.140625" style="2" customWidth="1"/>
    <col min="8" max="9" width="13.42578125" bestFit="1" customWidth="1"/>
  </cols>
  <sheetData>
    <row r="1" spans="1:7" ht="18.75" x14ac:dyDescent="0.3">
      <c r="C1" s="47" t="s">
        <v>140</v>
      </c>
    </row>
    <row r="3" spans="1:7" ht="15.75" thickBot="1" x14ac:dyDescent="0.3">
      <c r="A3" s="42" t="s">
        <v>63</v>
      </c>
      <c r="B3" s="43" t="s">
        <v>64</v>
      </c>
      <c r="C3" s="44" t="s">
        <v>65</v>
      </c>
      <c r="D3" s="43" t="s">
        <v>66</v>
      </c>
      <c r="E3" s="43" t="s">
        <v>67</v>
      </c>
      <c r="F3" s="43" t="s">
        <v>68</v>
      </c>
      <c r="G3" s="43" t="s">
        <v>69</v>
      </c>
    </row>
    <row r="4" spans="1:7" ht="19.5" thickBot="1" x14ac:dyDescent="0.35">
      <c r="A4" s="38"/>
      <c r="B4" s="39"/>
      <c r="C4" s="40" t="s">
        <v>98</v>
      </c>
      <c r="D4" s="39"/>
      <c r="E4" s="39"/>
      <c r="F4" s="39"/>
      <c r="G4" s="41"/>
    </row>
    <row r="5" spans="1:7" x14ac:dyDescent="0.25">
      <c r="A5" s="33"/>
      <c r="B5" s="34"/>
      <c r="C5" s="45" t="s">
        <v>96</v>
      </c>
      <c r="D5" s="36"/>
      <c r="E5" s="36"/>
      <c r="F5" s="36"/>
      <c r="G5" s="36"/>
    </row>
    <row r="6" spans="1:7" ht="32.25" customHeight="1" x14ac:dyDescent="0.25">
      <c r="A6" s="5">
        <v>1</v>
      </c>
      <c r="B6" s="9" t="s">
        <v>62</v>
      </c>
      <c r="C6" s="6" t="s">
        <v>0</v>
      </c>
      <c r="D6" s="5" t="s">
        <v>72</v>
      </c>
      <c r="E6" s="5">
        <v>1</v>
      </c>
      <c r="F6" s="7"/>
      <c r="G6" s="20">
        <f>ROUND(E6*F6,2)</f>
        <v>0</v>
      </c>
    </row>
    <row r="7" spans="1:7" x14ac:dyDescent="0.25">
      <c r="A7" s="5">
        <f>SUM(A6)+1</f>
        <v>2</v>
      </c>
      <c r="B7" s="8" t="s">
        <v>62</v>
      </c>
      <c r="C7" s="6" t="s">
        <v>1</v>
      </c>
      <c r="D7" s="5" t="s">
        <v>72</v>
      </c>
      <c r="E7" s="5">
        <v>1</v>
      </c>
      <c r="F7" s="7"/>
      <c r="G7" s="20">
        <f t="shared" ref="G7:G53" si="0">ROUND(E7*F7,2)</f>
        <v>0</v>
      </c>
    </row>
    <row r="8" spans="1:7" x14ac:dyDescent="0.25">
      <c r="A8" s="16"/>
      <c r="B8" s="17"/>
      <c r="C8" s="18" t="s">
        <v>3</v>
      </c>
      <c r="D8" s="23"/>
      <c r="E8" s="23"/>
      <c r="F8" s="22"/>
      <c r="G8" s="21"/>
    </row>
    <row r="9" spans="1:7" ht="24.75" customHeight="1" x14ac:dyDescent="0.25">
      <c r="A9" s="5">
        <v>3</v>
      </c>
      <c r="B9" s="10" t="s">
        <v>73</v>
      </c>
      <c r="C9" s="6" t="s">
        <v>2</v>
      </c>
      <c r="D9" s="5" t="s">
        <v>74</v>
      </c>
      <c r="E9" s="5">
        <v>0.245</v>
      </c>
      <c r="F9" s="7"/>
      <c r="G9" s="20">
        <f t="shared" si="0"/>
        <v>0</v>
      </c>
    </row>
    <row r="10" spans="1:7" ht="39" x14ac:dyDescent="0.25">
      <c r="A10" s="5">
        <f t="shared" ref="A10:A53" si="1">SUM(A9)+1</f>
        <v>4</v>
      </c>
      <c r="B10" s="10" t="s">
        <v>75</v>
      </c>
      <c r="C10" s="6" t="s">
        <v>76</v>
      </c>
      <c r="D10" s="5" t="s">
        <v>77</v>
      </c>
      <c r="E10" s="5">
        <v>1382</v>
      </c>
      <c r="F10" s="7"/>
      <c r="G10" s="20">
        <f t="shared" si="0"/>
        <v>0</v>
      </c>
    </row>
    <row r="11" spans="1:7" ht="26.25" x14ac:dyDescent="0.25">
      <c r="A11" s="5">
        <f t="shared" si="1"/>
        <v>5</v>
      </c>
      <c r="B11" s="11" t="s">
        <v>39</v>
      </c>
      <c r="C11" s="6" t="s">
        <v>4</v>
      </c>
      <c r="D11" s="5" t="s">
        <v>78</v>
      </c>
      <c r="E11" s="5">
        <v>149</v>
      </c>
      <c r="F11" s="7"/>
      <c r="G11" s="20">
        <f t="shared" si="0"/>
        <v>0</v>
      </c>
    </row>
    <row r="12" spans="1:7" ht="26.25" x14ac:dyDescent="0.25">
      <c r="A12" s="5">
        <f t="shared" si="1"/>
        <v>6</v>
      </c>
      <c r="B12" s="10" t="s">
        <v>79</v>
      </c>
      <c r="C12" s="6" t="s">
        <v>80</v>
      </c>
      <c r="D12" s="5" t="s">
        <v>78</v>
      </c>
      <c r="E12" s="5">
        <v>108</v>
      </c>
      <c r="F12" s="7"/>
      <c r="G12" s="20">
        <f t="shared" si="0"/>
        <v>0</v>
      </c>
    </row>
    <row r="13" spans="1:7" ht="26.25" x14ac:dyDescent="0.25">
      <c r="A13" s="5">
        <f t="shared" si="1"/>
        <v>7</v>
      </c>
      <c r="B13" s="10" t="s">
        <v>79</v>
      </c>
      <c r="C13" s="6" t="s">
        <v>81</v>
      </c>
      <c r="D13" s="5" t="s">
        <v>78</v>
      </c>
      <c r="E13" s="5">
        <v>17</v>
      </c>
      <c r="F13" s="7"/>
      <c r="G13" s="20">
        <f t="shared" si="0"/>
        <v>0</v>
      </c>
    </row>
    <row r="14" spans="1:7" x14ac:dyDescent="0.25">
      <c r="A14" s="5">
        <f t="shared" si="1"/>
        <v>8</v>
      </c>
      <c r="B14" s="11" t="s">
        <v>40</v>
      </c>
      <c r="C14" s="6" t="s">
        <v>5</v>
      </c>
      <c r="D14" s="5" t="s">
        <v>82</v>
      </c>
      <c r="E14" s="5">
        <v>34.1</v>
      </c>
      <c r="F14" s="7"/>
      <c r="G14" s="20">
        <f t="shared" si="0"/>
        <v>0</v>
      </c>
    </row>
    <row r="15" spans="1:7" ht="26.25" x14ac:dyDescent="0.25">
      <c r="A15" s="5">
        <f t="shared" si="1"/>
        <v>9</v>
      </c>
      <c r="B15" s="11" t="s">
        <v>41</v>
      </c>
      <c r="C15" s="6" t="s">
        <v>6</v>
      </c>
      <c r="D15" s="5" t="s">
        <v>77</v>
      </c>
      <c r="E15" s="5">
        <v>1382</v>
      </c>
      <c r="F15" s="7"/>
      <c r="G15" s="20">
        <f t="shared" si="0"/>
        <v>0</v>
      </c>
    </row>
    <row r="16" spans="1:7" ht="39" x14ac:dyDescent="0.25">
      <c r="A16" s="5">
        <f t="shared" si="1"/>
        <v>10</v>
      </c>
      <c r="B16" s="11" t="s">
        <v>46</v>
      </c>
      <c r="C16" s="6" t="s">
        <v>84</v>
      </c>
      <c r="D16" s="5" t="s">
        <v>77</v>
      </c>
      <c r="E16" s="5">
        <v>1382</v>
      </c>
      <c r="F16" s="7"/>
      <c r="G16" s="20">
        <f t="shared" si="0"/>
        <v>0</v>
      </c>
    </row>
    <row r="17" spans="1:7" ht="26.25" x14ac:dyDescent="0.25">
      <c r="A17" s="5">
        <f t="shared" si="1"/>
        <v>11</v>
      </c>
      <c r="B17" s="11" t="s">
        <v>47</v>
      </c>
      <c r="C17" s="6" t="s">
        <v>7</v>
      </c>
      <c r="D17" s="5" t="s">
        <v>82</v>
      </c>
      <c r="E17" s="5">
        <v>31.4</v>
      </c>
      <c r="F17" s="7"/>
      <c r="G17" s="20">
        <f t="shared" si="0"/>
        <v>0</v>
      </c>
    </row>
    <row r="18" spans="1:7" ht="42" customHeight="1" x14ac:dyDescent="0.25">
      <c r="A18" s="5">
        <f t="shared" si="1"/>
        <v>12</v>
      </c>
      <c r="B18" s="11" t="s">
        <v>48</v>
      </c>
      <c r="C18" s="6" t="s">
        <v>8</v>
      </c>
      <c r="D18" s="5" t="s">
        <v>82</v>
      </c>
      <c r="E18" s="5">
        <v>392.4</v>
      </c>
      <c r="F18" s="7"/>
      <c r="G18" s="20">
        <f t="shared" si="0"/>
        <v>0</v>
      </c>
    </row>
    <row r="19" spans="1:7" ht="42.75" customHeight="1" x14ac:dyDescent="0.25">
      <c r="A19" s="5">
        <f t="shared" si="1"/>
        <v>13</v>
      </c>
      <c r="B19" s="11" t="s">
        <v>49</v>
      </c>
      <c r="C19" s="6" t="s">
        <v>85</v>
      </c>
      <c r="D19" s="5" t="s">
        <v>82</v>
      </c>
      <c r="E19" s="5">
        <v>392.4</v>
      </c>
      <c r="F19" s="7"/>
      <c r="G19" s="20">
        <f t="shared" si="0"/>
        <v>0</v>
      </c>
    </row>
    <row r="20" spans="1:7" ht="39" x14ac:dyDescent="0.25">
      <c r="A20" s="5">
        <f t="shared" si="1"/>
        <v>14</v>
      </c>
      <c r="B20" s="8" t="s">
        <v>48</v>
      </c>
      <c r="C20" s="6" t="s">
        <v>9</v>
      </c>
      <c r="D20" s="5" t="s">
        <v>82</v>
      </c>
      <c r="E20" s="5">
        <v>257</v>
      </c>
      <c r="F20" s="7"/>
      <c r="G20" s="20">
        <f t="shared" si="0"/>
        <v>0</v>
      </c>
    </row>
    <row r="21" spans="1:7" ht="39" x14ac:dyDescent="0.25">
      <c r="A21" s="5">
        <f t="shared" si="1"/>
        <v>15</v>
      </c>
      <c r="B21" s="11" t="s">
        <v>49</v>
      </c>
      <c r="C21" s="6" t="s">
        <v>86</v>
      </c>
      <c r="D21" s="5" t="s">
        <v>82</v>
      </c>
      <c r="E21" s="5">
        <v>257</v>
      </c>
      <c r="F21" s="7"/>
      <c r="G21" s="20">
        <f t="shared" si="0"/>
        <v>0</v>
      </c>
    </row>
    <row r="22" spans="1:7" x14ac:dyDescent="0.25">
      <c r="A22" s="5">
        <f t="shared" si="1"/>
        <v>16</v>
      </c>
      <c r="B22" s="11" t="s">
        <v>50</v>
      </c>
      <c r="C22" s="6" t="s">
        <v>10</v>
      </c>
      <c r="D22" s="5" t="s">
        <v>83</v>
      </c>
      <c r="E22" s="5">
        <v>2</v>
      </c>
      <c r="F22" s="7"/>
      <c r="G22" s="20">
        <f t="shared" si="0"/>
        <v>0</v>
      </c>
    </row>
    <row r="23" spans="1:7" ht="27.75" customHeight="1" x14ac:dyDescent="0.25">
      <c r="A23" s="5">
        <f t="shared" si="1"/>
        <v>17</v>
      </c>
      <c r="B23" s="11" t="s">
        <v>51</v>
      </c>
      <c r="C23" s="6" t="s">
        <v>139</v>
      </c>
      <c r="D23" s="5" t="s">
        <v>83</v>
      </c>
      <c r="E23" s="5">
        <v>3</v>
      </c>
      <c r="F23" s="7"/>
      <c r="G23" s="20">
        <f t="shared" si="0"/>
        <v>0</v>
      </c>
    </row>
    <row r="24" spans="1:7" x14ac:dyDescent="0.25">
      <c r="A24" s="16"/>
      <c r="B24" s="17"/>
      <c r="C24" s="18" t="s">
        <v>11</v>
      </c>
      <c r="D24" s="22"/>
      <c r="E24" s="22"/>
      <c r="F24" s="22"/>
      <c r="G24" s="21"/>
    </row>
    <row r="25" spans="1:7" ht="39" x14ac:dyDescent="0.25">
      <c r="A25" s="5">
        <v>18</v>
      </c>
      <c r="B25" s="12" t="s">
        <v>42</v>
      </c>
      <c r="C25" s="6" t="s">
        <v>12</v>
      </c>
      <c r="D25" s="5" t="s">
        <v>82</v>
      </c>
      <c r="E25" s="5">
        <v>813.4</v>
      </c>
      <c r="F25" s="7"/>
      <c r="G25" s="20">
        <f t="shared" si="0"/>
        <v>0</v>
      </c>
    </row>
    <row r="26" spans="1:7" ht="26.25" x14ac:dyDescent="0.25">
      <c r="A26" s="5">
        <f t="shared" si="1"/>
        <v>19</v>
      </c>
      <c r="B26" s="12" t="s">
        <v>52</v>
      </c>
      <c r="C26" s="6" t="s">
        <v>13</v>
      </c>
      <c r="D26" s="5" t="s">
        <v>77</v>
      </c>
      <c r="E26" s="5">
        <v>1627</v>
      </c>
      <c r="F26" s="7"/>
      <c r="G26" s="20">
        <f t="shared" si="0"/>
        <v>0</v>
      </c>
    </row>
    <row r="27" spans="1:7" ht="51.75" x14ac:dyDescent="0.25">
      <c r="A27" s="5">
        <f t="shared" si="1"/>
        <v>20</v>
      </c>
      <c r="B27" s="19" t="s">
        <v>87</v>
      </c>
      <c r="C27" s="6" t="s">
        <v>14</v>
      </c>
      <c r="D27" s="5" t="s">
        <v>77</v>
      </c>
      <c r="E27" s="5">
        <v>1627</v>
      </c>
      <c r="F27" s="7"/>
      <c r="G27" s="20">
        <f t="shared" si="0"/>
        <v>0</v>
      </c>
    </row>
    <row r="28" spans="1:7" ht="26.25" x14ac:dyDescent="0.25">
      <c r="A28" s="5">
        <f t="shared" si="1"/>
        <v>21</v>
      </c>
      <c r="B28" s="19" t="s">
        <v>88</v>
      </c>
      <c r="C28" s="6" t="s">
        <v>15</v>
      </c>
      <c r="D28" s="5" t="s">
        <v>77</v>
      </c>
      <c r="E28" s="5">
        <v>668.4</v>
      </c>
      <c r="F28" s="7"/>
      <c r="G28" s="20">
        <f t="shared" si="0"/>
        <v>0</v>
      </c>
    </row>
    <row r="29" spans="1:7" ht="26.25" x14ac:dyDescent="0.25">
      <c r="A29" s="5">
        <f t="shared" si="1"/>
        <v>22</v>
      </c>
      <c r="B29" s="10" t="s">
        <v>89</v>
      </c>
      <c r="C29" s="6" t="s">
        <v>16</v>
      </c>
      <c r="D29" s="5" t="s">
        <v>77</v>
      </c>
      <c r="E29" s="5">
        <v>29.3</v>
      </c>
      <c r="F29" s="7"/>
      <c r="G29" s="20">
        <f t="shared" si="0"/>
        <v>0</v>
      </c>
    </row>
    <row r="30" spans="1:7" ht="25.5" customHeight="1" x14ac:dyDescent="0.25">
      <c r="A30" s="5">
        <f t="shared" si="1"/>
        <v>23</v>
      </c>
      <c r="B30" s="10" t="s">
        <v>90</v>
      </c>
      <c r="C30" s="6" t="s">
        <v>17</v>
      </c>
      <c r="D30" s="5" t="s">
        <v>77</v>
      </c>
      <c r="E30" s="5">
        <v>312.3</v>
      </c>
      <c r="F30" s="7"/>
      <c r="G30" s="20">
        <f t="shared" si="0"/>
        <v>0</v>
      </c>
    </row>
    <row r="31" spans="1:7" ht="26.25" x14ac:dyDescent="0.25">
      <c r="A31" s="5">
        <f t="shared" si="1"/>
        <v>24</v>
      </c>
      <c r="B31" s="11" t="s">
        <v>53</v>
      </c>
      <c r="C31" s="6" t="s">
        <v>18</v>
      </c>
      <c r="D31" s="5" t="s">
        <v>77</v>
      </c>
      <c r="E31" s="5">
        <v>698</v>
      </c>
      <c r="F31" s="7"/>
      <c r="G31" s="20">
        <f t="shared" si="0"/>
        <v>0</v>
      </c>
    </row>
    <row r="32" spans="1:7" ht="26.25" x14ac:dyDescent="0.25">
      <c r="A32" s="5">
        <f t="shared" si="1"/>
        <v>25</v>
      </c>
      <c r="B32" s="11" t="s">
        <v>53</v>
      </c>
      <c r="C32" s="6" t="s">
        <v>19</v>
      </c>
      <c r="D32" s="5" t="s">
        <v>77</v>
      </c>
      <c r="E32" s="5">
        <v>98.3</v>
      </c>
      <c r="F32" s="7"/>
      <c r="G32" s="20">
        <f t="shared" si="0"/>
        <v>0</v>
      </c>
    </row>
    <row r="33" spans="1:7" ht="24.75" customHeight="1" x14ac:dyDescent="0.25">
      <c r="A33" s="5">
        <f t="shared" si="1"/>
        <v>26</v>
      </c>
      <c r="B33" s="11" t="s">
        <v>43</v>
      </c>
      <c r="C33" s="6" t="s">
        <v>20</v>
      </c>
      <c r="D33" s="5" t="s">
        <v>77</v>
      </c>
      <c r="E33" s="5">
        <v>218</v>
      </c>
      <c r="F33" s="7"/>
      <c r="G33" s="20">
        <f t="shared" si="0"/>
        <v>0</v>
      </c>
    </row>
    <row r="34" spans="1:7" ht="42" customHeight="1" x14ac:dyDescent="0.25">
      <c r="A34" s="5">
        <f t="shared" si="1"/>
        <v>27</v>
      </c>
      <c r="B34" s="10" t="s">
        <v>91</v>
      </c>
      <c r="C34" s="6" t="s">
        <v>21</v>
      </c>
      <c r="D34" s="5" t="s">
        <v>77</v>
      </c>
      <c r="E34" s="5">
        <v>156</v>
      </c>
      <c r="F34" s="7"/>
      <c r="G34" s="20">
        <f t="shared" si="0"/>
        <v>0</v>
      </c>
    </row>
    <row r="35" spans="1:7" ht="15.75" customHeight="1" x14ac:dyDescent="0.25">
      <c r="A35" s="5">
        <f t="shared" si="1"/>
        <v>28</v>
      </c>
      <c r="B35" s="11" t="s">
        <v>54</v>
      </c>
      <c r="C35" s="6" t="s">
        <v>22</v>
      </c>
      <c r="D35" s="5" t="s">
        <v>82</v>
      </c>
      <c r="E35" s="5">
        <v>49.1</v>
      </c>
      <c r="F35" s="7"/>
      <c r="G35" s="20">
        <f t="shared" si="0"/>
        <v>0</v>
      </c>
    </row>
    <row r="36" spans="1:7" ht="26.25" x14ac:dyDescent="0.25">
      <c r="A36" s="5">
        <f t="shared" si="1"/>
        <v>29</v>
      </c>
      <c r="B36" s="8" t="s">
        <v>44</v>
      </c>
      <c r="C36" s="6" t="s">
        <v>23</v>
      </c>
      <c r="D36" s="5" t="s">
        <v>82</v>
      </c>
      <c r="E36" s="5">
        <v>47.7</v>
      </c>
      <c r="F36" s="7"/>
      <c r="G36" s="20">
        <f t="shared" si="0"/>
        <v>0</v>
      </c>
    </row>
    <row r="37" spans="1:7" ht="15" customHeight="1" x14ac:dyDescent="0.25">
      <c r="A37" s="5">
        <f t="shared" si="1"/>
        <v>30</v>
      </c>
      <c r="B37" s="8" t="s">
        <v>44</v>
      </c>
      <c r="C37" s="6" t="s">
        <v>24</v>
      </c>
      <c r="D37" s="5" t="s">
        <v>82</v>
      </c>
      <c r="E37" s="5">
        <v>20.7</v>
      </c>
      <c r="F37" s="7"/>
      <c r="G37" s="20">
        <f t="shared" si="0"/>
        <v>0</v>
      </c>
    </row>
    <row r="38" spans="1:7" ht="30.75" customHeight="1" x14ac:dyDescent="0.25">
      <c r="A38" s="5">
        <f t="shared" si="1"/>
        <v>31</v>
      </c>
      <c r="B38" s="8" t="s">
        <v>55</v>
      </c>
      <c r="C38" s="6" t="s">
        <v>25</v>
      </c>
      <c r="D38" s="5" t="s">
        <v>78</v>
      </c>
      <c r="E38" s="5">
        <v>438.5</v>
      </c>
      <c r="F38" s="7"/>
      <c r="G38" s="20">
        <f t="shared" si="0"/>
        <v>0</v>
      </c>
    </row>
    <row r="39" spans="1:7" ht="30" customHeight="1" x14ac:dyDescent="0.25">
      <c r="A39" s="5">
        <f t="shared" si="1"/>
        <v>32</v>
      </c>
      <c r="B39" s="8" t="s">
        <v>55</v>
      </c>
      <c r="C39" s="6" t="s">
        <v>26</v>
      </c>
      <c r="D39" s="5" t="s">
        <v>78</v>
      </c>
      <c r="E39" s="5">
        <v>20.5</v>
      </c>
      <c r="F39" s="7"/>
      <c r="G39" s="20">
        <f t="shared" si="0"/>
        <v>0</v>
      </c>
    </row>
    <row r="40" spans="1:7" ht="26.25" x14ac:dyDescent="0.25">
      <c r="A40" s="5">
        <f t="shared" si="1"/>
        <v>33</v>
      </c>
      <c r="B40" s="8" t="s">
        <v>45</v>
      </c>
      <c r="C40" s="6" t="s">
        <v>92</v>
      </c>
      <c r="D40" s="5" t="s">
        <v>78</v>
      </c>
      <c r="E40" s="5">
        <v>520</v>
      </c>
      <c r="F40" s="7"/>
      <c r="G40" s="20">
        <f t="shared" si="0"/>
        <v>0</v>
      </c>
    </row>
    <row r="41" spans="1:7" ht="29.25" customHeight="1" x14ac:dyDescent="0.25">
      <c r="A41" s="5">
        <f t="shared" si="1"/>
        <v>34</v>
      </c>
      <c r="B41" s="8" t="s">
        <v>45</v>
      </c>
      <c r="C41" s="6" t="s">
        <v>27</v>
      </c>
      <c r="D41" s="5" t="s">
        <v>78</v>
      </c>
      <c r="E41" s="5">
        <v>80</v>
      </c>
      <c r="F41" s="7"/>
      <c r="G41" s="20">
        <f t="shared" si="0"/>
        <v>0</v>
      </c>
    </row>
    <row r="42" spans="1:7" ht="31.5" customHeight="1" x14ac:dyDescent="0.25">
      <c r="A42" s="5">
        <f t="shared" si="1"/>
        <v>35</v>
      </c>
      <c r="B42" s="8" t="s">
        <v>56</v>
      </c>
      <c r="C42" s="6" t="s">
        <v>28</v>
      </c>
      <c r="D42" s="5" t="s">
        <v>78</v>
      </c>
      <c r="E42" s="5">
        <v>345</v>
      </c>
      <c r="F42" s="7"/>
      <c r="G42" s="20">
        <f t="shared" si="0"/>
        <v>0</v>
      </c>
    </row>
    <row r="43" spans="1:7" ht="15.75" customHeight="1" x14ac:dyDescent="0.25">
      <c r="A43" s="5">
        <f t="shared" si="1"/>
        <v>36</v>
      </c>
      <c r="B43" s="8" t="s">
        <v>57</v>
      </c>
      <c r="C43" s="6" t="s">
        <v>29</v>
      </c>
      <c r="D43" s="5" t="s">
        <v>83</v>
      </c>
      <c r="E43" s="5">
        <v>11</v>
      </c>
      <c r="F43" s="7"/>
      <c r="G43" s="20">
        <f t="shared" si="0"/>
        <v>0</v>
      </c>
    </row>
    <row r="44" spans="1:7" x14ac:dyDescent="0.25">
      <c r="A44" s="5">
        <f t="shared" si="1"/>
        <v>37</v>
      </c>
      <c r="B44" s="8" t="s">
        <v>58</v>
      </c>
      <c r="C44" s="6" t="s">
        <v>30</v>
      </c>
      <c r="D44" s="5" t="s">
        <v>83</v>
      </c>
      <c r="E44" s="5">
        <v>15</v>
      </c>
      <c r="F44" s="7"/>
      <c r="G44" s="20">
        <f t="shared" si="0"/>
        <v>0</v>
      </c>
    </row>
    <row r="45" spans="1:7" ht="29.25" customHeight="1" x14ac:dyDescent="0.25">
      <c r="A45" s="5">
        <f t="shared" si="1"/>
        <v>38</v>
      </c>
      <c r="B45" s="8" t="s">
        <v>59</v>
      </c>
      <c r="C45" s="6" t="s">
        <v>31</v>
      </c>
      <c r="D45" s="5" t="s">
        <v>83</v>
      </c>
      <c r="E45" s="5">
        <v>5</v>
      </c>
      <c r="F45" s="7"/>
      <c r="G45" s="20">
        <f t="shared" si="0"/>
        <v>0</v>
      </c>
    </row>
    <row r="46" spans="1:7" ht="15.75" customHeight="1" x14ac:dyDescent="0.25">
      <c r="A46" s="16"/>
      <c r="B46" s="17"/>
      <c r="C46" s="18" t="s">
        <v>32</v>
      </c>
      <c r="D46" s="22"/>
      <c r="E46" s="22"/>
      <c r="F46" s="22"/>
      <c r="G46" s="21"/>
    </row>
    <row r="47" spans="1:7" x14ac:dyDescent="0.25">
      <c r="A47" s="5">
        <v>39</v>
      </c>
      <c r="B47" s="8" t="s">
        <v>60</v>
      </c>
      <c r="C47" s="6" t="s">
        <v>33</v>
      </c>
      <c r="D47" s="5" t="s">
        <v>83</v>
      </c>
      <c r="E47" s="14">
        <v>10</v>
      </c>
      <c r="F47" s="7"/>
      <c r="G47" s="20">
        <f t="shared" si="0"/>
        <v>0</v>
      </c>
    </row>
    <row r="48" spans="1:7" ht="27.75" customHeight="1" x14ac:dyDescent="0.25">
      <c r="A48" s="5">
        <f t="shared" si="1"/>
        <v>40</v>
      </c>
      <c r="B48" s="8" t="s">
        <v>61</v>
      </c>
      <c r="C48" s="6" t="s">
        <v>34</v>
      </c>
      <c r="D48" s="5" t="s">
        <v>83</v>
      </c>
      <c r="E48" s="14">
        <v>11</v>
      </c>
      <c r="F48" s="7"/>
      <c r="G48" s="20">
        <f t="shared" si="0"/>
        <v>0</v>
      </c>
    </row>
    <row r="49" spans="1:9" ht="15.75" customHeight="1" x14ac:dyDescent="0.25">
      <c r="A49" s="16"/>
      <c r="B49" s="17"/>
      <c r="C49" s="18" t="s">
        <v>97</v>
      </c>
      <c r="D49" s="22"/>
      <c r="E49" s="22"/>
      <c r="F49" s="22"/>
      <c r="G49" s="21"/>
    </row>
    <row r="50" spans="1:9" ht="51.75" x14ac:dyDescent="0.25">
      <c r="A50" s="5">
        <v>41</v>
      </c>
      <c r="B50" s="9" t="s">
        <v>93</v>
      </c>
      <c r="C50" s="6" t="s">
        <v>35</v>
      </c>
      <c r="D50" s="5" t="s">
        <v>77</v>
      </c>
      <c r="E50" s="14">
        <v>70</v>
      </c>
      <c r="F50" s="7"/>
      <c r="G50" s="20">
        <f t="shared" si="0"/>
        <v>0</v>
      </c>
    </row>
    <row r="51" spans="1:9" ht="30" x14ac:dyDescent="0.25">
      <c r="A51" s="5">
        <f t="shared" si="1"/>
        <v>42</v>
      </c>
      <c r="B51" s="9" t="s">
        <v>88</v>
      </c>
      <c r="C51" s="6" t="s">
        <v>36</v>
      </c>
      <c r="D51" s="5" t="s">
        <v>77</v>
      </c>
      <c r="E51" s="14">
        <v>70</v>
      </c>
      <c r="F51" s="7"/>
      <c r="G51" s="20">
        <f t="shared" si="0"/>
        <v>0</v>
      </c>
    </row>
    <row r="52" spans="1:9" ht="39" x14ac:dyDescent="0.25">
      <c r="A52" s="5">
        <f t="shared" si="1"/>
        <v>43</v>
      </c>
      <c r="B52" s="8" t="s">
        <v>53</v>
      </c>
      <c r="C52" s="6" t="s">
        <v>37</v>
      </c>
      <c r="D52" s="5" t="s">
        <v>77</v>
      </c>
      <c r="E52" s="14">
        <v>70</v>
      </c>
      <c r="F52" s="7"/>
      <c r="G52" s="20">
        <f t="shared" si="0"/>
        <v>0</v>
      </c>
    </row>
    <row r="53" spans="1:9" ht="15.75" thickBot="1" x14ac:dyDescent="0.3">
      <c r="A53" s="5">
        <f t="shared" si="1"/>
        <v>44</v>
      </c>
      <c r="B53" s="28" t="s">
        <v>62</v>
      </c>
      <c r="C53" s="29" t="s">
        <v>38</v>
      </c>
      <c r="D53" s="27" t="s">
        <v>72</v>
      </c>
      <c r="E53" s="30">
        <v>7</v>
      </c>
      <c r="F53" s="31"/>
      <c r="G53" s="32">
        <f t="shared" si="0"/>
        <v>0</v>
      </c>
      <c r="H53" s="46"/>
      <c r="I53" s="46"/>
    </row>
    <row r="54" spans="1:9" ht="19.5" thickBot="1" x14ac:dyDescent="0.35">
      <c r="A54" s="38"/>
      <c r="B54" s="39"/>
      <c r="C54" s="40" t="s">
        <v>99</v>
      </c>
      <c r="D54" s="39"/>
      <c r="E54" s="39"/>
      <c r="F54" s="39"/>
      <c r="G54" s="41"/>
    </row>
    <row r="55" spans="1:9" x14ac:dyDescent="0.25">
      <c r="A55" s="33"/>
      <c r="B55" s="34"/>
      <c r="C55" s="35" t="s">
        <v>100</v>
      </c>
      <c r="D55" s="36"/>
      <c r="E55" s="36"/>
      <c r="F55" s="36"/>
      <c r="G55" s="37"/>
    </row>
    <row r="56" spans="1:9" x14ac:dyDescent="0.25">
      <c r="A56" s="5">
        <v>1</v>
      </c>
      <c r="B56" s="9" t="s">
        <v>109</v>
      </c>
      <c r="C56" s="6" t="s">
        <v>101</v>
      </c>
      <c r="D56" s="5" t="s">
        <v>74</v>
      </c>
      <c r="E56" s="14">
        <v>0.39400000000000002</v>
      </c>
      <c r="F56" s="7"/>
      <c r="G56" s="20">
        <f t="shared" ref="G56:G65" si="2">ROUND(E56*F56,2)</f>
        <v>0</v>
      </c>
    </row>
    <row r="57" spans="1:9" ht="39.75" customHeight="1" x14ac:dyDescent="0.25">
      <c r="A57" s="5">
        <f t="shared" ref="A57:A65" si="3">SUM(A56)+1</f>
        <v>2</v>
      </c>
      <c r="B57" s="9" t="s">
        <v>110</v>
      </c>
      <c r="C57" s="6" t="s">
        <v>102</v>
      </c>
      <c r="D57" s="5" t="s">
        <v>82</v>
      </c>
      <c r="E57" s="14">
        <v>753.48199999999997</v>
      </c>
      <c r="F57" s="7"/>
      <c r="G57" s="20">
        <f t="shared" si="2"/>
        <v>0</v>
      </c>
    </row>
    <row r="58" spans="1:9" ht="39" x14ac:dyDescent="0.25">
      <c r="A58" s="5">
        <f t="shared" si="3"/>
        <v>3</v>
      </c>
      <c r="B58" s="8" t="s">
        <v>110</v>
      </c>
      <c r="C58" s="6" t="s">
        <v>103</v>
      </c>
      <c r="D58" s="5" t="s">
        <v>82</v>
      </c>
      <c r="E58" s="14">
        <v>39.375</v>
      </c>
      <c r="F58" s="7"/>
      <c r="G58" s="20">
        <f t="shared" si="2"/>
        <v>0</v>
      </c>
    </row>
    <row r="59" spans="1:9" ht="39" x14ac:dyDescent="0.25">
      <c r="A59" s="5">
        <f t="shared" si="3"/>
        <v>4</v>
      </c>
      <c r="B59" s="9" t="s">
        <v>110</v>
      </c>
      <c r="C59" s="6" t="s">
        <v>104</v>
      </c>
      <c r="D59" s="5" t="s">
        <v>82</v>
      </c>
      <c r="E59" s="14">
        <v>47.25</v>
      </c>
      <c r="F59" s="7"/>
      <c r="G59" s="20">
        <f t="shared" si="2"/>
        <v>0</v>
      </c>
    </row>
    <row r="60" spans="1:9" ht="39" x14ac:dyDescent="0.25">
      <c r="A60" s="5">
        <f t="shared" si="3"/>
        <v>5</v>
      </c>
      <c r="B60" s="8" t="s">
        <v>110</v>
      </c>
      <c r="C60" s="6" t="s">
        <v>105</v>
      </c>
      <c r="D60" s="5" t="s">
        <v>82</v>
      </c>
      <c r="E60" s="14">
        <v>11.25</v>
      </c>
      <c r="F60" s="7"/>
      <c r="G60" s="20">
        <f t="shared" si="2"/>
        <v>0</v>
      </c>
    </row>
    <row r="61" spans="1:9" ht="39" x14ac:dyDescent="0.25">
      <c r="A61" s="5">
        <f t="shared" si="3"/>
        <v>6</v>
      </c>
      <c r="B61" s="8" t="s">
        <v>111</v>
      </c>
      <c r="C61" s="6" t="s">
        <v>106</v>
      </c>
      <c r="D61" s="5" t="s">
        <v>77</v>
      </c>
      <c r="E61" s="14">
        <v>1406.62</v>
      </c>
      <c r="F61" s="7"/>
      <c r="G61" s="20">
        <f t="shared" si="2"/>
        <v>0</v>
      </c>
    </row>
    <row r="62" spans="1:9" ht="39" x14ac:dyDescent="0.25">
      <c r="A62" s="5">
        <f t="shared" si="3"/>
        <v>7</v>
      </c>
      <c r="B62" s="8" t="s">
        <v>112</v>
      </c>
      <c r="C62" s="6" t="s">
        <v>107</v>
      </c>
      <c r="D62" s="5" t="s">
        <v>82</v>
      </c>
      <c r="E62" s="14">
        <v>75.347999999999999</v>
      </c>
      <c r="F62" s="7"/>
      <c r="G62" s="20">
        <f t="shared" si="2"/>
        <v>0</v>
      </c>
    </row>
    <row r="63" spans="1:9" ht="39" x14ac:dyDescent="0.25">
      <c r="A63" s="5">
        <f t="shared" si="3"/>
        <v>8</v>
      </c>
      <c r="B63" s="8" t="s">
        <v>112</v>
      </c>
      <c r="C63" s="6" t="s">
        <v>107</v>
      </c>
      <c r="D63" s="5" t="s">
        <v>82</v>
      </c>
      <c r="E63" s="14">
        <v>213.67500000000001</v>
      </c>
      <c r="F63" s="7"/>
      <c r="G63" s="20">
        <f t="shared" si="2"/>
        <v>0</v>
      </c>
    </row>
    <row r="64" spans="1:9" ht="39" x14ac:dyDescent="0.25">
      <c r="A64" s="5">
        <f t="shared" si="3"/>
        <v>9</v>
      </c>
      <c r="B64" s="8" t="s">
        <v>112</v>
      </c>
      <c r="C64" s="6" t="s">
        <v>107</v>
      </c>
      <c r="D64" s="5" t="s">
        <v>82</v>
      </c>
      <c r="E64" s="14">
        <v>87.3</v>
      </c>
      <c r="F64" s="7"/>
      <c r="G64" s="20">
        <f t="shared" si="2"/>
        <v>0</v>
      </c>
    </row>
    <row r="65" spans="1:9" ht="30.75" customHeight="1" x14ac:dyDescent="0.25">
      <c r="A65" s="5">
        <f t="shared" si="3"/>
        <v>10</v>
      </c>
      <c r="B65" s="8" t="s">
        <v>113</v>
      </c>
      <c r="C65" s="6" t="s">
        <v>108</v>
      </c>
      <c r="D65" s="5" t="s">
        <v>82</v>
      </c>
      <c r="E65" s="14">
        <v>351.75900000000001</v>
      </c>
      <c r="F65" s="7"/>
      <c r="G65" s="20">
        <f t="shared" si="2"/>
        <v>0</v>
      </c>
    </row>
    <row r="66" spans="1:9" x14ac:dyDescent="0.25">
      <c r="A66" s="16"/>
      <c r="B66" s="17"/>
      <c r="C66" s="18" t="s">
        <v>114</v>
      </c>
      <c r="D66" s="22"/>
      <c r="E66" s="22"/>
      <c r="F66" s="22"/>
      <c r="G66" s="21"/>
    </row>
    <row r="67" spans="1:9" x14ac:dyDescent="0.25">
      <c r="A67" s="5">
        <v>11</v>
      </c>
      <c r="B67" s="8" t="s">
        <v>127</v>
      </c>
      <c r="C67" s="6" t="s">
        <v>115</v>
      </c>
      <c r="D67" s="5" t="s">
        <v>82</v>
      </c>
      <c r="E67" s="14">
        <v>223.2</v>
      </c>
      <c r="F67" s="7"/>
      <c r="G67" s="20">
        <f t="shared" ref="G67:G79" si="4">ROUND(E67*F67,2)</f>
        <v>0</v>
      </c>
    </row>
    <row r="68" spans="1:9" x14ac:dyDescent="0.25">
      <c r="A68" s="5">
        <f t="shared" ref="A68:A79" si="5">SUM(A67)+1</f>
        <v>12</v>
      </c>
      <c r="B68" s="8" t="s">
        <v>128</v>
      </c>
      <c r="C68" s="6" t="s">
        <v>116</v>
      </c>
      <c r="D68" s="5" t="s">
        <v>78</v>
      </c>
      <c r="E68" s="14">
        <v>22</v>
      </c>
      <c r="F68" s="7"/>
      <c r="G68" s="20">
        <f t="shared" si="4"/>
        <v>0</v>
      </c>
    </row>
    <row r="69" spans="1:9" ht="26.25" x14ac:dyDescent="0.25">
      <c r="A69" s="5">
        <f t="shared" si="5"/>
        <v>13</v>
      </c>
      <c r="B69" s="8" t="s">
        <v>129</v>
      </c>
      <c r="C69" s="6" t="s">
        <v>117</v>
      </c>
      <c r="D69" s="5" t="s">
        <v>78</v>
      </c>
      <c r="E69" s="14">
        <v>289.60000000000002</v>
      </c>
      <c r="F69" s="7"/>
      <c r="G69" s="20">
        <f t="shared" si="4"/>
        <v>0</v>
      </c>
    </row>
    <row r="70" spans="1:9" ht="26.25" x14ac:dyDescent="0.25">
      <c r="A70" s="5">
        <f t="shared" si="5"/>
        <v>14</v>
      </c>
      <c r="B70" s="8" t="s">
        <v>130</v>
      </c>
      <c r="C70" s="6" t="s">
        <v>118</v>
      </c>
      <c r="D70" s="5" t="s">
        <v>136</v>
      </c>
      <c r="E70" s="14">
        <v>5</v>
      </c>
      <c r="F70" s="7"/>
      <c r="G70" s="20">
        <f t="shared" si="4"/>
        <v>0</v>
      </c>
    </row>
    <row r="71" spans="1:9" ht="26.25" x14ac:dyDescent="0.25">
      <c r="A71" s="5">
        <f t="shared" si="5"/>
        <v>15</v>
      </c>
      <c r="B71" s="8" t="s">
        <v>130</v>
      </c>
      <c r="C71" s="6" t="s">
        <v>119</v>
      </c>
      <c r="D71" s="5" t="s">
        <v>136</v>
      </c>
      <c r="E71" s="14">
        <v>7</v>
      </c>
      <c r="F71" s="7"/>
      <c r="G71" s="20">
        <f t="shared" si="4"/>
        <v>0</v>
      </c>
    </row>
    <row r="72" spans="1:9" ht="26.25" x14ac:dyDescent="0.25">
      <c r="A72" s="5">
        <f t="shared" si="5"/>
        <v>16</v>
      </c>
      <c r="B72" s="8" t="s">
        <v>130</v>
      </c>
      <c r="C72" s="6" t="s">
        <v>120</v>
      </c>
      <c r="D72" s="5" t="s">
        <v>136</v>
      </c>
      <c r="E72" s="14">
        <v>3</v>
      </c>
      <c r="F72" s="7"/>
      <c r="G72" s="20">
        <f t="shared" si="4"/>
        <v>0</v>
      </c>
    </row>
    <row r="73" spans="1:9" ht="26.25" x14ac:dyDescent="0.25">
      <c r="A73" s="5">
        <f t="shared" si="5"/>
        <v>17</v>
      </c>
      <c r="B73" s="8" t="s">
        <v>138</v>
      </c>
      <c r="C73" s="6" t="s">
        <v>135</v>
      </c>
      <c r="D73" s="5" t="s">
        <v>83</v>
      </c>
      <c r="E73" s="14">
        <v>11</v>
      </c>
      <c r="F73" s="7"/>
      <c r="G73" s="20">
        <f t="shared" si="4"/>
        <v>0</v>
      </c>
    </row>
    <row r="74" spans="1:9" ht="26.25" x14ac:dyDescent="0.25">
      <c r="A74" s="5">
        <f t="shared" si="5"/>
        <v>18</v>
      </c>
      <c r="B74" s="8" t="s">
        <v>131</v>
      </c>
      <c r="C74" s="6" t="s">
        <v>121</v>
      </c>
      <c r="D74" s="5" t="s">
        <v>83</v>
      </c>
      <c r="E74" s="14">
        <v>8</v>
      </c>
      <c r="F74" s="7"/>
      <c r="G74" s="20">
        <f t="shared" si="4"/>
        <v>0</v>
      </c>
    </row>
    <row r="75" spans="1:9" x14ac:dyDescent="0.25">
      <c r="A75" s="5">
        <f t="shared" si="5"/>
        <v>19</v>
      </c>
      <c r="B75" s="8" t="s">
        <v>134</v>
      </c>
      <c r="C75" s="6" t="s">
        <v>122</v>
      </c>
      <c r="D75" s="5" t="s">
        <v>83</v>
      </c>
      <c r="E75" s="14">
        <v>8</v>
      </c>
      <c r="F75" s="7"/>
      <c r="G75" s="20">
        <f t="shared" si="4"/>
        <v>0</v>
      </c>
    </row>
    <row r="76" spans="1:9" x14ac:dyDescent="0.25">
      <c r="A76" s="5">
        <f t="shared" si="5"/>
        <v>20</v>
      </c>
      <c r="B76" s="8" t="s">
        <v>134</v>
      </c>
      <c r="C76" s="6" t="s">
        <v>123</v>
      </c>
      <c r="D76" s="5" t="s">
        <v>83</v>
      </c>
      <c r="E76" s="14">
        <v>8</v>
      </c>
      <c r="F76" s="7"/>
      <c r="G76" s="20">
        <f t="shared" si="4"/>
        <v>0</v>
      </c>
    </row>
    <row r="77" spans="1:9" ht="25.5" x14ac:dyDescent="0.25">
      <c r="A77" s="5">
        <f t="shared" si="5"/>
        <v>21</v>
      </c>
      <c r="B77" s="8" t="s">
        <v>132</v>
      </c>
      <c r="C77" s="6" t="s">
        <v>124</v>
      </c>
      <c r="D77" s="15" t="s">
        <v>137</v>
      </c>
      <c r="E77" s="14">
        <v>3</v>
      </c>
      <c r="F77" s="7"/>
      <c r="G77" s="20">
        <f t="shared" si="4"/>
        <v>0</v>
      </c>
    </row>
    <row r="78" spans="1:9" ht="26.25" x14ac:dyDescent="0.25">
      <c r="A78" s="5">
        <f t="shared" si="5"/>
        <v>22</v>
      </c>
      <c r="B78" s="8" t="s">
        <v>133</v>
      </c>
      <c r="C78" s="6" t="s">
        <v>125</v>
      </c>
      <c r="D78" s="15" t="s">
        <v>137</v>
      </c>
      <c r="E78" s="14">
        <v>1</v>
      </c>
      <c r="F78" s="7"/>
      <c r="G78" s="20">
        <f t="shared" si="4"/>
        <v>0</v>
      </c>
    </row>
    <row r="79" spans="1:9" ht="27" thickBot="1" x14ac:dyDescent="0.3">
      <c r="A79" s="5">
        <f t="shared" si="5"/>
        <v>23</v>
      </c>
      <c r="B79" s="8" t="s">
        <v>134</v>
      </c>
      <c r="C79" s="6" t="s">
        <v>126</v>
      </c>
      <c r="D79" s="15" t="s">
        <v>137</v>
      </c>
      <c r="E79" s="14">
        <v>1</v>
      </c>
      <c r="F79" s="7"/>
      <c r="G79" s="20">
        <f t="shared" si="4"/>
        <v>0</v>
      </c>
      <c r="H79" s="46"/>
      <c r="I79" s="46"/>
    </row>
    <row r="80" spans="1:9" ht="15" customHeight="1" thickBot="1" x14ac:dyDescent="0.3">
      <c r="C80" s="1"/>
      <c r="E80" s="3" t="s">
        <v>70</v>
      </c>
      <c r="F80" s="3" t="s">
        <v>71</v>
      </c>
      <c r="G80" s="24">
        <f>SUM(G5:G79)</f>
        <v>0</v>
      </c>
    </row>
    <row r="81" spans="1:9" ht="15.75" customHeight="1" thickBot="1" x14ac:dyDescent="0.3">
      <c r="C81" s="1"/>
      <c r="E81" s="3"/>
      <c r="F81" s="3" t="s">
        <v>94</v>
      </c>
      <c r="G81" s="25">
        <f>ROUND(G80*0.23,2)</f>
        <v>0</v>
      </c>
    </row>
    <row r="82" spans="1:9" ht="15.75" thickBot="1" x14ac:dyDescent="0.3">
      <c r="C82" s="1"/>
      <c r="E82" s="3"/>
      <c r="F82" s="3" t="s">
        <v>95</v>
      </c>
      <c r="G82" s="26">
        <f>ROUND(G80+G81,2)</f>
        <v>0</v>
      </c>
    </row>
    <row r="83" spans="1:9" s="2" customFormat="1" ht="15" customHeight="1" x14ac:dyDescent="0.25">
      <c r="A83" s="4"/>
      <c r="B83" s="13"/>
      <c r="C83" s="1"/>
      <c r="H83"/>
      <c r="I83"/>
    </row>
    <row r="84" spans="1:9" s="2" customFormat="1" ht="15.75" customHeight="1" x14ac:dyDescent="0.25">
      <c r="A84" s="4"/>
      <c r="B84" s="13"/>
      <c r="C84" s="1"/>
      <c r="H84"/>
      <c r="I84"/>
    </row>
    <row r="85" spans="1:9" s="2" customFormat="1" x14ac:dyDescent="0.25">
      <c r="A85" s="4"/>
      <c r="B85" s="13"/>
      <c r="C85" s="1"/>
      <c r="H85"/>
      <c r="I85"/>
    </row>
    <row r="86" spans="1:9" s="2" customFormat="1" x14ac:dyDescent="0.25">
      <c r="A86" s="4"/>
      <c r="B86" s="13"/>
      <c r="C86" s="1"/>
      <c r="H86"/>
      <c r="I86"/>
    </row>
    <row r="87" spans="1:9" s="2" customFormat="1" x14ac:dyDescent="0.25">
      <c r="A87" s="4"/>
      <c r="B87" s="13"/>
      <c r="C87" s="1"/>
      <c r="H87"/>
      <c r="I87"/>
    </row>
    <row r="88" spans="1:9" s="2" customFormat="1" ht="15" customHeight="1" x14ac:dyDescent="0.25">
      <c r="A88" s="4"/>
      <c r="B88" s="13"/>
      <c r="C88" s="1"/>
      <c r="H88"/>
      <c r="I88"/>
    </row>
    <row r="89" spans="1:9" s="2" customFormat="1" ht="15.75" customHeight="1" x14ac:dyDescent="0.25">
      <c r="A89" s="4"/>
      <c r="B89" s="13"/>
      <c r="C89" s="1"/>
      <c r="H89"/>
      <c r="I89"/>
    </row>
    <row r="90" spans="1:9" s="2" customFormat="1" x14ac:dyDescent="0.25">
      <c r="A90" s="4"/>
      <c r="B90" s="13"/>
      <c r="C90" s="1"/>
      <c r="H90"/>
      <c r="I90"/>
    </row>
    <row r="91" spans="1:9" s="2" customFormat="1" ht="15" customHeight="1" x14ac:dyDescent="0.25">
      <c r="A91" s="4"/>
      <c r="B91" s="13"/>
      <c r="C91" s="1"/>
      <c r="H91"/>
      <c r="I91"/>
    </row>
    <row r="92" spans="1:9" s="2" customFormat="1" ht="15.75" customHeight="1" x14ac:dyDescent="0.25">
      <c r="A92" s="4"/>
      <c r="B92" s="13"/>
      <c r="C92" s="1"/>
      <c r="H92"/>
      <c r="I92"/>
    </row>
    <row r="93" spans="1:9" s="2" customFormat="1" x14ac:dyDescent="0.25">
      <c r="A93" s="4"/>
      <c r="B93" s="13"/>
      <c r="C93" s="1"/>
      <c r="H93"/>
      <c r="I93"/>
    </row>
    <row r="94" spans="1:9" s="2" customFormat="1" x14ac:dyDescent="0.25">
      <c r="A94" s="4"/>
      <c r="B94" s="13"/>
      <c r="C94" s="1"/>
      <c r="H94"/>
      <c r="I94"/>
    </row>
    <row r="95" spans="1:9" s="2" customFormat="1" x14ac:dyDescent="0.25">
      <c r="A95" s="4"/>
      <c r="B95" s="13"/>
      <c r="C95" s="1"/>
      <c r="H95"/>
      <c r="I95"/>
    </row>
  </sheetData>
  <sheetProtection algorithmName="SHA-512" hashValue="aJbLk5jyMLCjVvNHZI1DlnmZdo7uDBVLs4Fd8Sy+ORDzptv1uwnPnYMJX+OGohGFOwoNejnvTmXDxqbymaE2lQ==" saltValue="LxUP7iz6hSz9WQKjBMQTgA==" spinCount="100000" sheet="1" formatCells="0" formatColumns="0" formatRows="0" insertColumns="0" insertRows="0" insertHyperlinks="0" deleteColumns="0" deleteRows="0" sort="0" autoFilter="0" pivotTables="0"/>
  <protectedRanges>
    <protectedRange sqref="F5:G79" name="Rozstęp1"/>
  </protectedRange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Pot_Ane</dc:creator>
  <cp:lastModifiedBy>Pot_Ane</cp:lastModifiedBy>
  <cp:lastPrinted>2019-03-15T12:03:44Z</cp:lastPrinted>
  <dcterms:created xsi:type="dcterms:W3CDTF">2019-02-27T05:51:35Z</dcterms:created>
  <dcterms:modified xsi:type="dcterms:W3CDTF">2019-03-15T12:03:50Z</dcterms:modified>
</cp:coreProperties>
</file>