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filterPrivacy="1" defaultThemeVersion="124226"/>
  <xr:revisionPtr revIDLastSave="0" documentId="13_ncr:1_{DFE8D30E-633A-49A9-BCBA-401BC798A59C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Arkusz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0" i="1" l="1"/>
  <c r="H48" i="1"/>
  <c r="H46" i="1"/>
  <c r="H44" i="1"/>
  <c r="H42" i="1"/>
  <c r="H40" i="1"/>
  <c r="H38" i="1"/>
  <c r="H36" i="1"/>
  <c r="H34" i="1"/>
  <c r="H32" i="1"/>
  <c r="H30" i="1"/>
  <c r="H25" i="1"/>
  <c r="H23" i="1"/>
  <c r="H21" i="1"/>
  <c r="H19" i="1"/>
  <c r="H17" i="1"/>
  <c r="H15" i="1"/>
  <c r="H13" i="1"/>
  <c r="H8" i="1"/>
  <c r="H6" i="1"/>
  <c r="H51" i="1" l="1"/>
  <c r="H53" i="1" s="1"/>
  <c r="H52" i="1" l="1"/>
</calcChain>
</file>

<file path=xl/sharedStrings.xml><?xml version="1.0" encoding="utf-8"?>
<sst xmlns="http://schemas.openxmlformats.org/spreadsheetml/2006/main" count="124" uniqueCount="81">
  <si>
    <t>Lp.</t>
  </si>
  <si>
    <t>Podstawa</t>
  </si>
  <si>
    <t>Opis i wyliczenia</t>
  </si>
  <si>
    <t>j.m.</t>
  </si>
  <si>
    <t>1 d.1</t>
  </si>
  <si>
    <t xml:space="preserve"> </t>
  </si>
  <si>
    <t>Pomiar geodezyjny powykonawczy</t>
  </si>
  <si>
    <t>kpl</t>
  </si>
  <si>
    <t>2 d.1</t>
  </si>
  <si>
    <t>Obsługa geologiczna</t>
  </si>
  <si>
    <t>3 d.2</t>
  </si>
  <si>
    <t>KNR 2-01 0217-06</t>
  </si>
  <si>
    <t>Wykopy oraz przekopy wykonywane koparkami podsiębiernymi 0.40 m3 na odkład w gruncie kat.III - przyjęto 80% wykopu sposobem mechanicznym</t>
  </si>
  <si>
    <t>m3</t>
  </si>
  <si>
    <t>4 d.2</t>
  </si>
  <si>
    <t>KNR 2-01 0310-02</t>
  </si>
  <si>
    <t>Ręczne wykopy ciągłe lub jamiste ze skarpami o szer.dna do 1.5 m i głębok.do 1.5m ze złożeniem urobku na odkład (kat.gr.III) - przyjęto 20% wykopów sposobem ręcznym</t>
  </si>
  <si>
    <t>5 d.2</t>
  </si>
  <si>
    <t>KNNR 1 0214-02</t>
  </si>
  <si>
    <t>Zasypanie wykopów fundamentowych podłużnych, punktowych, rowów, wykopów obiektowych spycharkami z zagęszczeniem mechanicznym spycharkami (grubość warstwy w stanie luźnym 30 cm) - kat. gruntu III-IV- zasypanie wykopów gruntem zagęszczalnym (miałem kamiennym)</t>
  </si>
  <si>
    <t>6 d.2</t>
  </si>
  <si>
    <t xml:space="preserve">KNR 4-01 0108-06 0108-08 </t>
  </si>
  <si>
    <t>Wywóz ziemi samochodami samowyładowczymi na odległość 10 km grunt.kat. III</t>
  </si>
  <si>
    <t>7 d.2</t>
  </si>
  <si>
    <t>Koszt utylizacji ziemi</t>
  </si>
  <si>
    <t>8 d.2</t>
  </si>
  <si>
    <t>KNR 2-28 0501-05</t>
  </si>
  <si>
    <t>Podłoża z kruszyw naturalnych grubości 15 cm</t>
  </si>
  <si>
    <t>m2</t>
  </si>
  <si>
    <t>9 d.2</t>
  </si>
  <si>
    <t>KNR 2-28 0501 - 09</t>
  </si>
  <si>
    <t>Obsypka rurociągu kruszywem dowiezionym</t>
  </si>
  <si>
    <t>10 d.2</t>
  </si>
  <si>
    <t>KNR 2-18 0501 - 03</t>
  </si>
  <si>
    <t>Kanały rurowe - warstwa zabezpieczająca rurociąg z materiałów sypkich o grub.20 cm</t>
  </si>
  <si>
    <t>11 d.3</t>
  </si>
  <si>
    <t>KNNR 4 1308-04</t>
  </si>
  <si>
    <t>Kanały z rur PVC łączonych na wcisk o śr. zewn. 250 mm</t>
  </si>
  <si>
    <t>m</t>
  </si>
  <si>
    <t>12 d.3</t>
  </si>
  <si>
    <t>KNNR 4 1321-04 analogia</t>
  </si>
  <si>
    <t>Klapa końcowa o śr. zewn. 250 mm</t>
  </si>
  <si>
    <t>szt</t>
  </si>
  <si>
    <t>13 d.3</t>
  </si>
  <si>
    <t>KNNR 4 1308-03</t>
  </si>
  <si>
    <t>Kanały z rur PVC łączonych na wcisk o śr. zewn. 200 mm</t>
  </si>
  <si>
    <t>14 d.3</t>
  </si>
  <si>
    <t>KNR 9-22 0301-03</t>
  </si>
  <si>
    <t>Studnie z kręgów betonowych i żelbetowych w gotowym wykopie o średnicy 1000 mm i głębokości 2 m</t>
  </si>
  <si>
    <t>szt.</t>
  </si>
  <si>
    <t>15 d.3</t>
  </si>
  <si>
    <t>KNR 9-22 0301-04</t>
  </si>
  <si>
    <t>Studnie z kręgów betonowych i żelbetowych w gotowym wykopie o średnicy 1000 mm; zmniejszenie głębokości za każde  0,5 m głębokości poniżej 2 m</t>
  </si>
  <si>
    <t>16 d.3</t>
  </si>
  <si>
    <t>KNR 9-20 0307-02</t>
  </si>
  <si>
    <t>Studzienki niewłazowe z tworzyw sztucznych głębokości do 2 m o średnicy 600 mm z rurą trzonową korugowaną (karbowaną) - zwieńczenie teleskopowe z włazem</t>
  </si>
  <si>
    <t>17 d.3</t>
  </si>
  <si>
    <t>KNR K-48 0202-01</t>
  </si>
  <si>
    <t>Separator koalescencyjny 3/30/1200/250</t>
  </si>
  <si>
    <t>18 d.3</t>
  </si>
  <si>
    <t>KNR-W 2-18 0524-02</t>
  </si>
  <si>
    <t>Studzienki ściekowe uliczne betonowe o śr. 500 mm z osadnikiem bez syfonu</t>
  </si>
  <si>
    <t>19 d.3</t>
  </si>
  <si>
    <t>KNR 2-18 0804-02</t>
  </si>
  <si>
    <t>Próba szczelności kanałów rurowych o śr. nom. 200 mm</t>
  </si>
  <si>
    <t>20 d.3</t>
  </si>
  <si>
    <t>KNR 2-18 0804-03</t>
  </si>
  <si>
    <t>Próba szczelności kanałów rurowych o śr. nom. 250 mm</t>
  </si>
  <si>
    <t>Nr ST</t>
  </si>
  <si>
    <t>ST.02.00.00</t>
  </si>
  <si>
    <t>KOSZTORYS OFERTOWY</t>
  </si>
  <si>
    <t>Ilość</t>
  </si>
  <si>
    <t>Cena jedn.</t>
  </si>
  <si>
    <t>Wartość</t>
  </si>
  <si>
    <t>ROBOTY PRZYGOTOWAWCZE</t>
  </si>
  <si>
    <t>ROBOTY ZIEMNE</t>
  </si>
  <si>
    <t>RUROCIĄGI SIECI KANALIZACJI DESZCZOWEJ I OBIEKTY SIECIOWE</t>
  </si>
  <si>
    <t>UL.PIASTOWSKA,ZĄBKOWICE ŚLĄSKIE - PRZEBUDOWA KANALIZACJI DESZCZOWEJ</t>
  </si>
  <si>
    <t>RAZEM netto</t>
  </si>
  <si>
    <t>VAT 23%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</si>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</sst>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/>
    <xf numFmtId="0" fontId="0" fillId="3" borderId="1" xfId="0" applyFill="1" applyBorder="1"/>
    <xf numFmtId="0" fontId="1" fillId="3" borderId="1" xfId="0" applyFont="1" applyFill="1" applyBorder="1"/>
    <xf numFmtId="0" fontId="0" fillId="2" borderId="1" xfId="0" applyFill="1" applyBorder="1"/>
    <xf numFmtId="0" fontId="0" fillId="3" borderId="3" xfId="0" applyFill="1" applyBorder="1"/>
    <xf numFmtId="0" fontId="1" fillId="3" borderId="3" xfId="0" applyFont="1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2" borderId="1" xfId="0" applyFill="1" applyBorder="1" applyAlignment="1">
      <alignment wrapText="1"/>
    </xf>
    <xf numFmtId="0" fontId="0" fillId="0" borderId="1" xfId="0" applyFill="1" applyBorder="1"/>
    <xf numFmtId="0" fontId="0" fillId="0" borderId="0" xfId="0" applyBorder="1"/>
    <xf numFmtId="0" fontId="0" fillId="2" borderId="7" xfId="0" applyFill="1" applyBorder="1"/>
    <xf numFmtId="0" fontId="2" fillId="0" borderId="13" xfId="0" applyFont="1" applyBorder="1"/>
    <xf numFmtId="0" fontId="2" fillId="2" borderId="1" xfId="0" applyFont="1" applyFill="1" applyBorder="1"/>
    <xf numFmtId="0" fontId="2" fillId="0" borderId="0" xfId="0" applyFont="1" applyBorder="1"/>
    <xf numFmtId="0" fontId="2" fillId="0" borderId="0" xfId="0" applyFont="1"/>
    <xf numFmtId="0" fontId="2" fillId="3" borderId="1" xfId="0" applyFont="1" applyFill="1" applyBorder="1"/>
    <xf numFmtId="2" fontId="2" fillId="0" borderId="13" xfId="0" applyNumberFormat="1" applyFont="1" applyBorder="1" applyAlignment="1">
      <alignment horizontal="right"/>
    </xf>
    <xf numFmtId="0" fontId="3" fillId="0" borderId="4" xfId="0" applyFont="1" applyBorder="1"/>
    <xf numFmtId="44" fontId="3" fillId="0" borderId="6" xfId="0" applyNumberFormat="1" applyFont="1" applyBorder="1"/>
    <xf numFmtId="0" fontId="3" fillId="2" borderId="14" xfId="0" applyFont="1" applyFill="1" applyBorder="1"/>
    <xf numFmtId="0" fontId="3" fillId="0" borderId="0" xfId="0" applyFont="1" applyBorder="1"/>
    <xf numFmtId="44" fontId="3" fillId="0" borderId="0" xfId="0" applyNumberFormat="1" applyFont="1" applyBorder="1"/>
    <xf numFmtId="0" fontId="3" fillId="0" borderId="0" xfId="0" applyFont="1"/>
    <xf numFmtId="0" fontId="3" fillId="3" borderId="1" xfId="0" applyFont="1" applyFill="1" applyBorder="1"/>
    <xf numFmtId="0" fontId="3" fillId="2" borderId="7" xfId="0" applyFont="1" applyFill="1" applyBorder="1"/>
    <xf numFmtId="44" fontId="3" fillId="0" borderId="0" xfId="0" applyNumberFormat="1" applyFont="1"/>
    <xf numFmtId="0" fontId="4" fillId="0" borderId="8" xfId="0" applyFont="1" applyBorder="1"/>
    <xf numFmtId="44" fontId="3" fillId="0" borderId="9" xfId="0" applyNumberFormat="1" applyFont="1" applyBorder="1"/>
    <xf numFmtId="0" fontId="4" fillId="0" borderId="12" xfId="0" applyFont="1" applyBorder="1"/>
    <xf numFmtId="44" fontId="3" fillId="0" borderId="2" xfId="0" applyNumberFormat="1" applyFont="1" applyBorder="1"/>
    <xf numFmtId="0" fontId="4" fillId="0" borderId="10" xfId="0" applyFont="1" applyBorder="1"/>
    <xf numFmtId="44" fontId="3" fillId="0" borderId="11" xfId="0" applyNumberFormat="1" applyFont="1" applyBorder="1"/>
    <xf numFmtId="0" fontId="4" fillId="0" borderId="4" xfId="0" applyFont="1" applyBorder="1"/>
    <xf numFmtId="44" fontId="4" fillId="0" borderId="6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workbookViewId="0">
      <selection activeCell="B4" sqref="B4"/>
    </sheetView>
  </sheetViews>
  <sheetFormatPr defaultRowHeight="15" x14ac:dyDescent="0.25"/>
  <cols>
    <col min="1" max="1" width="7.42578125" customWidth="1"/>
    <col min="2" max="2" width="17.7109375" customWidth="1"/>
    <col min="3" max="3" width="13.5703125" customWidth="1"/>
    <col min="4" max="4" width="71.42578125" customWidth="1"/>
    <col min="5" max="5" width="5.42578125" customWidth="1"/>
    <col min="6" max="6" width="9.28515625" customWidth="1"/>
    <col min="7" max="7" width="11" customWidth="1"/>
    <col min="8" max="8" width="15.5703125" customWidth="1"/>
  </cols>
  <sheetData>
    <row r="1" spans="1:8" x14ac:dyDescent="0.25">
      <c r="D1" s="1" t="s">
        <v>70</v>
      </c>
    </row>
    <row r="2" spans="1:8" ht="30.75" thickBot="1" x14ac:dyDescent="0.3">
      <c r="D2" s="2" t="s">
        <v>77</v>
      </c>
    </row>
    <row r="3" spans="1:8" ht="15.75" thickBot="1" x14ac:dyDescent="0.3">
      <c r="A3" s="9" t="s">
        <v>0</v>
      </c>
      <c r="B3" s="10" t="s">
        <v>1</v>
      </c>
      <c r="C3" s="10" t="s">
        <v>68</v>
      </c>
      <c r="D3" s="10" t="s">
        <v>2</v>
      </c>
      <c r="E3" s="10" t="s">
        <v>3</v>
      </c>
      <c r="F3" s="10" t="s">
        <v>71</v>
      </c>
      <c r="G3" s="10" t="s">
        <v>72</v>
      </c>
      <c r="H3" s="11" t="s">
        <v>73</v>
      </c>
    </row>
    <row r="4" spans="1:8" x14ac:dyDescent="0.25">
      <c r="A4" s="7"/>
      <c r="B4" s="7"/>
      <c r="C4" s="7"/>
      <c r="D4" s="8" t="s">
        <v>74</v>
      </c>
      <c r="E4" s="7"/>
      <c r="F4" s="7"/>
      <c r="G4" s="7"/>
      <c r="H4" s="7"/>
    </row>
    <row r="5" spans="1:8" ht="15.75" thickBot="1" x14ac:dyDescent="0.3">
      <c r="A5" s="6" t="s">
        <v>4</v>
      </c>
      <c r="B5" s="6" t="s">
        <v>5</v>
      </c>
      <c r="C5" s="6" t="s">
        <v>69</v>
      </c>
      <c r="D5" s="6" t="s">
        <v>6</v>
      </c>
      <c r="E5" s="6" t="s">
        <v>5</v>
      </c>
      <c r="F5" s="6"/>
      <c r="G5" s="15"/>
      <c r="H5" s="15"/>
    </row>
    <row r="6" spans="1:8" ht="16.5" thickBot="1" x14ac:dyDescent="0.3">
      <c r="A6" s="3"/>
      <c r="B6" s="3"/>
      <c r="C6" s="3"/>
      <c r="D6" s="3"/>
      <c r="E6" s="3" t="s">
        <v>7</v>
      </c>
      <c r="F6" s="16">
        <v>1</v>
      </c>
      <c r="G6" s="22">
        <v>0</v>
      </c>
      <c r="H6" s="23">
        <f>SUM(G6*F6)</f>
        <v>0</v>
      </c>
    </row>
    <row r="7" spans="1:8" ht="16.5" thickBot="1" x14ac:dyDescent="0.3">
      <c r="A7" s="6" t="s">
        <v>8</v>
      </c>
      <c r="B7" s="6" t="s">
        <v>5</v>
      </c>
      <c r="C7" s="6" t="s">
        <v>69</v>
      </c>
      <c r="D7" s="6" t="s">
        <v>9</v>
      </c>
      <c r="E7" s="6" t="s">
        <v>5</v>
      </c>
      <c r="F7" s="17"/>
      <c r="G7" s="24"/>
      <c r="H7" s="24"/>
    </row>
    <row r="8" spans="1:8" ht="16.5" thickBot="1" x14ac:dyDescent="0.3">
      <c r="A8" s="3"/>
      <c r="B8" s="3"/>
      <c r="C8" s="3"/>
      <c r="D8" s="3"/>
      <c r="E8" s="3" t="s">
        <v>7</v>
      </c>
      <c r="F8" s="16">
        <v>1</v>
      </c>
      <c r="G8" s="22">
        <v>0</v>
      </c>
      <c r="H8" s="23">
        <f>SUM(G8*F8)</f>
        <v>0</v>
      </c>
    </row>
    <row r="9" spans="1:8" ht="15.75" x14ac:dyDescent="0.25">
      <c r="A9" s="14"/>
      <c r="B9" s="14"/>
      <c r="C9" s="14"/>
      <c r="D9" s="14"/>
      <c r="E9" s="14"/>
      <c r="F9" s="18"/>
      <c r="G9" s="25"/>
      <c r="H9" s="26"/>
    </row>
    <row r="10" spans="1:8" ht="15.75" x14ac:dyDescent="0.25">
      <c r="F10" s="19"/>
      <c r="G10" s="27"/>
      <c r="H10" s="27"/>
    </row>
    <row r="11" spans="1:8" ht="15.75" x14ac:dyDescent="0.25">
      <c r="A11" s="4"/>
      <c r="B11" s="4"/>
      <c r="C11" s="4"/>
      <c r="D11" s="5" t="s">
        <v>75</v>
      </c>
      <c r="E11" s="4"/>
      <c r="F11" s="20"/>
      <c r="G11" s="28"/>
      <c r="H11" s="28"/>
    </row>
    <row r="12" spans="1:8" ht="30.75" customHeight="1" thickBot="1" x14ac:dyDescent="0.3">
      <c r="A12" s="6" t="s">
        <v>10</v>
      </c>
      <c r="B12" s="6" t="s">
        <v>11</v>
      </c>
      <c r="C12" s="6" t="s">
        <v>69</v>
      </c>
      <c r="D12" s="12" t="s">
        <v>12</v>
      </c>
      <c r="E12" s="6" t="s">
        <v>5</v>
      </c>
      <c r="F12" s="17"/>
      <c r="G12" s="29"/>
      <c r="H12" s="29"/>
    </row>
    <row r="13" spans="1:8" ht="16.5" thickBot="1" x14ac:dyDescent="0.3">
      <c r="A13" s="3"/>
      <c r="B13" s="3"/>
      <c r="C13" s="3"/>
      <c r="D13" s="3" t="s">
        <v>5</v>
      </c>
      <c r="E13" s="13" t="s">
        <v>13</v>
      </c>
      <c r="F13" s="21">
        <v>200.57</v>
      </c>
      <c r="G13" s="22">
        <v>0</v>
      </c>
      <c r="H13" s="23">
        <f>SUM(G13*F13)</f>
        <v>0</v>
      </c>
    </row>
    <row r="14" spans="1:8" ht="30" customHeight="1" thickBot="1" x14ac:dyDescent="0.3">
      <c r="A14" s="6" t="s">
        <v>14</v>
      </c>
      <c r="B14" s="6" t="s">
        <v>15</v>
      </c>
      <c r="C14" s="6" t="s">
        <v>69</v>
      </c>
      <c r="D14" s="12" t="s">
        <v>16</v>
      </c>
      <c r="E14" s="6"/>
      <c r="F14" s="17"/>
      <c r="G14" s="24"/>
      <c r="H14" s="24"/>
    </row>
    <row r="15" spans="1:8" ht="15.75" customHeight="1" thickBot="1" x14ac:dyDescent="0.3">
      <c r="A15" s="3"/>
      <c r="B15" s="3"/>
      <c r="C15" s="3"/>
      <c r="D15" s="3" t="s">
        <v>5</v>
      </c>
      <c r="E15" s="3" t="s">
        <v>13</v>
      </c>
      <c r="F15" s="16">
        <v>50.14</v>
      </c>
      <c r="G15" s="22">
        <v>0</v>
      </c>
      <c r="H15" s="23">
        <f>SUM(G15*F15)</f>
        <v>0</v>
      </c>
    </row>
    <row r="16" spans="1:8" ht="60.75" thickBot="1" x14ac:dyDescent="0.3">
      <c r="A16" s="6" t="s">
        <v>17</v>
      </c>
      <c r="B16" s="6" t="s">
        <v>18</v>
      </c>
      <c r="C16" s="6" t="s">
        <v>69</v>
      </c>
      <c r="D16" s="12" t="s">
        <v>19</v>
      </c>
      <c r="E16" s="6" t="s">
        <v>5</v>
      </c>
      <c r="F16" s="17"/>
      <c r="G16" s="24"/>
      <c r="H16" s="24"/>
    </row>
    <row r="17" spans="1:8" ht="16.5" thickBot="1" x14ac:dyDescent="0.3">
      <c r="A17" s="3"/>
      <c r="B17" s="3"/>
      <c r="C17" s="3"/>
      <c r="D17" s="3" t="s">
        <v>5</v>
      </c>
      <c r="E17" s="3" t="s">
        <v>13</v>
      </c>
      <c r="F17" s="16">
        <v>96.53</v>
      </c>
      <c r="G17" s="22">
        <v>0</v>
      </c>
      <c r="H17" s="23">
        <f>SUM(G17*F17)</f>
        <v>0</v>
      </c>
    </row>
    <row r="18" spans="1:8" ht="16.5" thickBot="1" x14ac:dyDescent="0.3">
      <c r="A18" s="6" t="s">
        <v>20</v>
      </c>
      <c r="B18" s="6" t="s">
        <v>21</v>
      </c>
      <c r="C18" s="6" t="s">
        <v>69</v>
      </c>
      <c r="D18" s="6" t="s">
        <v>22</v>
      </c>
      <c r="E18" s="6" t="s">
        <v>5</v>
      </c>
      <c r="F18" s="17"/>
      <c r="G18" s="24"/>
      <c r="H18" s="24"/>
    </row>
    <row r="19" spans="1:8" ht="16.5" thickBot="1" x14ac:dyDescent="0.3">
      <c r="A19" s="3"/>
      <c r="B19" s="3"/>
      <c r="C19" s="3"/>
      <c r="D19" s="3"/>
      <c r="E19" s="3" t="s">
        <v>13</v>
      </c>
      <c r="F19" s="16">
        <v>250.71</v>
      </c>
      <c r="G19" s="37">
        <v>0</v>
      </c>
      <c r="H19" s="38">
        <f>SUM(G19*F19)</f>
        <v>0</v>
      </c>
    </row>
    <row r="20" spans="1:8" ht="16.5" thickBot="1" x14ac:dyDescent="0.3">
      <c r="A20" s="6" t="s">
        <v>23</v>
      </c>
      <c r="B20" s="6" t="s">
        <v>5</v>
      </c>
      <c r="C20" s="6"/>
      <c r="D20" s="6" t="s">
        <v>24</v>
      </c>
      <c r="E20" s="6"/>
      <c r="F20" s="17"/>
      <c r="G20" s="24"/>
      <c r="H20" s="24"/>
    </row>
    <row r="21" spans="1:8" ht="16.5" thickBot="1" x14ac:dyDescent="0.3">
      <c r="A21" s="3"/>
      <c r="B21" s="3"/>
      <c r="C21" s="3"/>
      <c r="D21" s="3"/>
      <c r="E21" s="3" t="s">
        <v>13</v>
      </c>
      <c r="F21" s="16">
        <v>250.71</v>
      </c>
      <c r="G21" s="22">
        <v>0</v>
      </c>
      <c r="H21" s="23">
        <f>SUM(G21*F21)</f>
        <v>0</v>
      </c>
    </row>
    <row r="22" spans="1:8" ht="16.5" thickBot="1" x14ac:dyDescent="0.3">
      <c r="A22" s="6" t="s">
        <v>25</v>
      </c>
      <c r="B22" s="6" t="s">
        <v>26</v>
      </c>
      <c r="C22" s="6" t="s">
        <v>69</v>
      </c>
      <c r="D22" s="6" t="s">
        <v>27</v>
      </c>
      <c r="E22" s="6"/>
      <c r="F22" s="17"/>
      <c r="G22" s="24"/>
      <c r="H22" s="24"/>
    </row>
    <row r="23" spans="1:8" ht="16.5" thickBot="1" x14ac:dyDescent="0.3">
      <c r="A23" s="3"/>
      <c r="B23" s="3"/>
      <c r="C23" s="3"/>
      <c r="D23" s="3"/>
      <c r="E23" s="3" t="s">
        <v>28</v>
      </c>
      <c r="F23" s="16">
        <v>224.32</v>
      </c>
      <c r="G23" s="22">
        <v>0</v>
      </c>
      <c r="H23" s="23">
        <f>SUM(G23*F23)</f>
        <v>0</v>
      </c>
    </row>
    <row r="24" spans="1:8" ht="16.5" thickBot="1" x14ac:dyDescent="0.3">
      <c r="A24" s="6" t="s">
        <v>29</v>
      </c>
      <c r="B24" s="6" t="s">
        <v>30</v>
      </c>
      <c r="C24" s="6" t="s">
        <v>69</v>
      </c>
      <c r="D24" s="6" t="s">
        <v>31</v>
      </c>
      <c r="E24" s="6"/>
      <c r="F24" s="17"/>
      <c r="G24" s="24"/>
      <c r="H24" s="24"/>
    </row>
    <row r="25" spans="1:8" ht="16.5" thickBot="1" x14ac:dyDescent="0.3">
      <c r="A25" s="3"/>
      <c r="B25" s="3"/>
      <c r="C25" s="3"/>
      <c r="D25" s="3"/>
      <c r="E25" s="3" t="s">
        <v>13</v>
      </c>
      <c r="F25" s="16">
        <v>53.2</v>
      </c>
      <c r="G25" s="22">
        <v>0</v>
      </c>
      <c r="H25" s="23">
        <f>SUM(G25*F25)</f>
        <v>0</v>
      </c>
    </row>
    <row r="26" spans="1:8" ht="15.75" x14ac:dyDescent="0.25">
      <c r="F26" s="19"/>
      <c r="G26" s="27"/>
      <c r="H26" s="30"/>
    </row>
    <row r="27" spans="1:8" ht="15.75" x14ac:dyDescent="0.25">
      <c r="F27" s="19"/>
      <c r="G27" s="27"/>
      <c r="H27" s="27"/>
    </row>
    <row r="28" spans="1:8" ht="15.75" x14ac:dyDescent="0.25">
      <c r="A28" s="4"/>
      <c r="B28" s="4"/>
      <c r="C28" s="4"/>
      <c r="D28" s="5" t="s">
        <v>76</v>
      </c>
      <c r="E28" s="4"/>
      <c r="F28" s="20"/>
      <c r="G28" s="28"/>
      <c r="H28" s="28"/>
    </row>
    <row r="29" spans="1:8" ht="30.75" thickBot="1" x14ac:dyDescent="0.3">
      <c r="A29" s="6" t="s">
        <v>32</v>
      </c>
      <c r="B29" s="6" t="s">
        <v>33</v>
      </c>
      <c r="C29" s="6" t="s">
        <v>69</v>
      </c>
      <c r="D29" s="12" t="s">
        <v>34</v>
      </c>
      <c r="E29" s="6"/>
      <c r="F29" s="17"/>
      <c r="G29" s="29"/>
      <c r="H29" s="29"/>
    </row>
    <row r="30" spans="1:8" ht="16.5" thickBot="1" x14ac:dyDescent="0.3">
      <c r="A30" s="3"/>
      <c r="B30" s="3"/>
      <c r="C30" s="3"/>
      <c r="D30" s="3"/>
      <c r="E30" s="3" t="s">
        <v>28</v>
      </c>
      <c r="F30" s="16">
        <v>224.32</v>
      </c>
      <c r="G30" s="22">
        <v>0</v>
      </c>
      <c r="H30" s="23">
        <f>SUM(G30*F30)</f>
        <v>0</v>
      </c>
    </row>
    <row r="31" spans="1:8" ht="16.5" thickBot="1" x14ac:dyDescent="0.3">
      <c r="A31" s="6" t="s">
        <v>35</v>
      </c>
      <c r="B31" s="6" t="s">
        <v>36</v>
      </c>
      <c r="C31" s="6" t="s">
        <v>69</v>
      </c>
      <c r="D31" s="6" t="s">
        <v>37</v>
      </c>
      <c r="E31" s="6"/>
      <c r="F31" s="17"/>
      <c r="G31" s="24"/>
      <c r="H31" s="24"/>
    </row>
    <row r="32" spans="1:8" ht="16.5" thickBot="1" x14ac:dyDescent="0.3">
      <c r="A32" s="3"/>
      <c r="B32" s="3"/>
      <c r="C32" s="3"/>
      <c r="D32" s="3"/>
      <c r="E32" s="3" t="s">
        <v>38</v>
      </c>
      <c r="F32" s="16">
        <v>236.9</v>
      </c>
      <c r="G32" s="22">
        <v>0</v>
      </c>
      <c r="H32" s="23">
        <f>SUM(G32*F32)</f>
        <v>0</v>
      </c>
    </row>
    <row r="33" spans="1:8" ht="16.5" thickBot="1" x14ac:dyDescent="0.3">
      <c r="A33" s="6" t="s">
        <v>39</v>
      </c>
      <c r="B33" s="6" t="s">
        <v>40</v>
      </c>
      <c r="C33" s="6" t="s">
        <v>69</v>
      </c>
      <c r="D33" s="6" t="s">
        <v>41</v>
      </c>
      <c r="E33" s="6"/>
      <c r="F33" s="17"/>
      <c r="G33" s="24"/>
      <c r="H33" s="24"/>
    </row>
    <row r="34" spans="1:8" ht="16.5" thickBot="1" x14ac:dyDescent="0.3">
      <c r="A34" s="3"/>
      <c r="B34" s="3"/>
      <c r="C34" s="3"/>
      <c r="D34" s="3"/>
      <c r="E34" s="3" t="s">
        <v>42</v>
      </c>
      <c r="F34" s="16">
        <v>1</v>
      </c>
      <c r="G34" s="22">
        <v>0</v>
      </c>
      <c r="H34" s="23">
        <f>SUM(G34*F34)</f>
        <v>0</v>
      </c>
    </row>
    <row r="35" spans="1:8" ht="16.5" thickBot="1" x14ac:dyDescent="0.3">
      <c r="A35" s="6" t="s">
        <v>43</v>
      </c>
      <c r="B35" s="6" t="s">
        <v>44</v>
      </c>
      <c r="C35" s="6" t="s">
        <v>69</v>
      </c>
      <c r="D35" s="6" t="s">
        <v>45</v>
      </c>
      <c r="E35" s="6"/>
      <c r="F35" s="17"/>
      <c r="G35" s="24"/>
      <c r="H35" s="24"/>
    </row>
    <row r="36" spans="1:8" ht="16.5" thickBot="1" x14ac:dyDescent="0.3">
      <c r="A36" s="3"/>
      <c r="B36" s="3"/>
      <c r="C36" s="3"/>
      <c r="D36" s="3"/>
      <c r="E36" s="3" t="s">
        <v>38</v>
      </c>
      <c r="F36" s="16">
        <v>43.5</v>
      </c>
      <c r="G36" s="22">
        <v>0</v>
      </c>
      <c r="H36" s="23">
        <f>SUM(G36*F36)</f>
        <v>0</v>
      </c>
    </row>
    <row r="37" spans="1:8" ht="30.75" thickBot="1" x14ac:dyDescent="0.3">
      <c r="A37" s="6" t="s">
        <v>46</v>
      </c>
      <c r="B37" s="6" t="s">
        <v>47</v>
      </c>
      <c r="C37" s="6" t="s">
        <v>69</v>
      </c>
      <c r="D37" s="12" t="s">
        <v>48</v>
      </c>
      <c r="E37" s="6"/>
      <c r="F37" s="17"/>
      <c r="G37" s="24"/>
      <c r="H37" s="24"/>
    </row>
    <row r="38" spans="1:8" ht="16.5" thickBot="1" x14ac:dyDescent="0.3">
      <c r="A38" s="3"/>
      <c r="B38" s="3" t="s">
        <v>5</v>
      </c>
      <c r="C38" s="3"/>
      <c r="D38" s="3"/>
      <c r="E38" s="3" t="s">
        <v>49</v>
      </c>
      <c r="F38" s="16">
        <v>8</v>
      </c>
      <c r="G38" s="22">
        <v>0</v>
      </c>
      <c r="H38" s="23">
        <f>SUM(G38*F38)</f>
        <v>0</v>
      </c>
    </row>
    <row r="39" spans="1:8" ht="30.75" thickBot="1" x14ac:dyDescent="0.3">
      <c r="A39" s="6" t="s">
        <v>50</v>
      </c>
      <c r="B39" s="6" t="s">
        <v>51</v>
      </c>
      <c r="C39" s="6" t="s">
        <v>69</v>
      </c>
      <c r="D39" s="12" t="s">
        <v>52</v>
      </c>
      <c r="E39" s="6"/>
      <c r="F39" s="17"/>
      <c r="G39" s="24"/>
      <c r="H39" s="24"/>
    </row>
    <row r="40" spans="1:8" ht="16.5" thickBot="1" x14ac:dyDescent="0.3">
      <c r="A40" s="3"/>
      <c r="B40" s="3"/>
      <c r="C40" s="3"/>
      <c r="D40" s="3"/>
      <c r="E40" s="3" t="s">
        <v>49</v>
      </c>
      <c r="F40" s="16">
        <v>-16</v>
      </c>
      <c r="G40" s="22">
        <v>0</v>
      </c>
      <c r="H40" s="23">
        <f>SUM(G40*F40)</f>
        <v>0</v>
      </c>
    </row>
    <row r="41" spans="1:8" ht="45.75" thickBot="1" x14ac:dyDescent="0.3">
      <c r="A41" s="6" t="s">
        <v>53</v>
      </c>
      <c r="B41" s="6" t="s">
        <v>54</v>
      </c>
      <c r="C41" s="6" t="s">
        <v>69</v>
      </c>
      <c r="D41" s="12" t="s">
        <v>55</v>
      </c>
      <c r="E41" s="6"/>
      <c r="F41" s="17"/>
      <c r="G41" s="24"/>
      <c r="H41" s="24"/>
    </row>
    <row r="42" spans="1:8" ht="16.5" thickBot="1" x14ac:dyDescent="0.3">
      <c r="A42" s="3"/>
      <c r="B42" s="3"/>
      <c r="C42" s="3"/>
      <c r="D42" s="3"/>
      <c r="E42" s="3" t="s">
        <v>49</v>
      </c>
      <c r="F42" s="16">
        <v>1</v>
      </c>
      <c r="G42" s="22">
        <v>0</v>
      </c>
      <c r="H42" s="23">
        <f>SUM(G42*F42)</f>
        <v>0</v>
      </c>
    </row>
    <row r="43" spans="1:8" ht="16.5" thickBot="1" x14ac:dyDescent="0.3">
      <c r="A43" s="6" t="s">
        <v>56</v>
      </c>
      <c r="B43" s="6" t="s">
        <v>57</v>
      </c>
      <c r="C43" s="6" t="s">
        <v>69</v>
      </c>
      <c r="D43" s="6" t="s">
        <v>58</v>
      </c>
      <c r="E43" s="6"/>
      <c r="F43" s="17"/>
      <c r="G43" s="24"/>
      <c r="H43" s="24"/>
    </row>
    <row r="44" spans="1:8" ht="16.5" thickBot="1" x14ac:dyDescent="0.3">
      <c r="A44" s="3"/>
      <c r="B44" s="3"/>
      <c r="C44" s="3"/>
      <c r="D44" s="3"/>
      <c r="E44" s="3" t="s">
        <v>42</v>
      </c>
      <c r="F44" s="16">
        <v>1</v>
      </c>
      <c r="G44" s="22">
        <v>0</v>
      </c>
      <c r="H44" s="23">
        <f>SUM(G44*F44)</f>
        <v>0</v>
      </c>
    </row>
    <row r="45" spans="1:8" ht="16.5" thickBot="1" x14ac:dyDescent="0.3">
      <c r="A45" s="6" t="s">
        <v>59</v>
      </c>
      <c r="B45" s="6" t="s">
        <v>60</v>
      </c>
      <c r="C45" s="6" t="s">
        <v>69</v>
      </c>
      <c r="D45" s="6" t="s">
        <v>61</v>
      </c>
      <c r="E45" s="6"/>
      <c r="F45" s="17"/>
      <c r="G45" s="24"/>
      <c r="H45" s="24"/>
    </row>
    <row r="46" spans="1:8" ht="16.5" thickBot="1" x14ac:dyDescent="0.3">
      <c r="A46" s="3"/>
      <c r="B46" s="3"/>
      <c r="C46" s="3"/>
      <c r="D46" s="3"/>
      <c r="E46" s="3" t="s">
        <v>49</v>
      </c>
      <c r="F46" s="16">
        <v>8</v>
      </c>
      <c r="G46" s="22">
        <v>0</v>
      </c>
      <c r="H46" s="23">
        <f>SUM(G46*F46)</f>
        <v>0</v>
      </c>
    </row>
    <row r="47" spans="1:8" ht="16.5" thickBot="1" x14ac:dyDescent="0.3">
      <c r="A47" s="6" t="s">
        <v>62</v>
      </c>
      <c r="B47" s="6" t="s">
        <v>63</v>
      </c>
      <c r="C47" s="6" t="s">
        <v>69</v>
      </c>
      <c r="D47" s="6" t="s">
        <v>64</v>
      </c>
      <c r="E47" s="6"/>
      <c r="F47" s="17"/>
      <c r="G47" s="24"/>
      <c r="H47" s="24"/>
    </row>
    <row r="48" spans="1:8" ht="16.5" thickBot="1" x14ac:dyDescent="0.3">
      <c r="A48" s="3"/>
      <c r="B48" s="3"/>
      <c r="C48" s="3"/>
      <c r="D48" s="3"/>
      <c r="E48" s="3" t="s">
        <v>38</v>
      </c>
      <c r="F48" s="16">
        <v>43.5</v>
      </c>
      <c r="G48" s="22">
        <v>0</v>
      </c>
      <c r="H48" s="23">
        <f>SUM(G48*F48)</f>
        <v>0</v>
      </c>
    </row>
    <row r="49" spans="1:8" ht="16.5" thickBot="1" x14ac:dyDescent="0.3">
      <c r="A49" s="6" t="s">
        <v>65</v>
      </c>
      <c r="B49" s="6" t="s">
        <v>66</v>
      </c>
      <c r="C49" s="6" t="s">
        <v>69</v>
      </c>
      <c r="D49" s="6" t="s">
        <v>67</v>
      </c>
      <c r="E49" s="6"/>
      <c r="F49" s="17"/>
      <c r="G49" s="24"/>
      <c r="H49" s="24"/>
    </row>
    <row r="50" spans="1:8" ht="16.5" thickBot="1" x14ac:dyDescent="0.3">
      <c r="A50" s="3"/>
      <c r="B50" s="3"/>
      <c r="C50" s="3"/>
      <c r="D50" s="3"/>
      <c r="E50" s="3" t="s">
        <v>38</v>
      </c>
      <c r="F50" s="16">
        <v>236.9</v>
      </c>
      <c r="G50" s="22">
        <v>0</v>
      </c>
      <c r="H50" s="23">
        <f>SUM(G50*F50)</f>
        <v>0</v>
      </c>
    </row>
    <row r="51" spans="1:8" ht="16.5" thickBot="1" x14ac:dyDescent="0.3">
      <c r="G51" s="31" t="s">
        <v>78</v>
      </c>
      <c r="H51" s="32">
        <f>SUM(H6:H49)</f>
        <v>0</v>
      </c>
    </row>
    <row r="52" spans="1:8" ht="16.5" thickBot="1" x14ac:dyDescent="0.3">
      <c r="G52" s="33" t="s">
        <v>79</v>
      </c>
      <c r="H52" s="34">
        <f>H51*1.23-H51</f>
        <v>0</v>
      </c>
    </row>
    <row r="53" spans="1:8" ht="16.5" thickBot="1" x14ac:dyDescent="0.3">
      <c r="G53" s="35" t="s">
        <v>80</v>
      </c>
      <c r="H53" s="36">
        <f>H51*1.23</f>
        <v>0</v>
      </c>
    </row>
  </sheetData>
  <sheetProtection algorithmName="SHA-512" hashValue="Ju8BdtgY1kgaRVi7Sw6UUwsQBO4Nge8toImvM1cHAHlHM2Os9sLnJBxIxX6RgtxFScqWMqeLcyAebt9Mkb7eJQ==" saltValue="0r4lNELJwOGcdm6mJIceBw==" spinCount="100000" sheet="1" formatCells="0" formatColumns="0" formatRows="0" insertColumns="0" insertRows="0" insertHyperlinks="0" deleteColumns="0" deleteRows="0" sort="0" autoFilter="0" pivotTables="0"/>
  <protectedRanges>
    <protectedRange sqref="G4:H50" name="Rozstęp1"/>
  </protectedRange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2019-06-07T05:44:45Z</dcterms:modified>
</cp:coreProperties>
</file>