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ra_Mac\Desktop\PIASTOWSKA\PRZETARG 28.05.2019\"/>
    </mc:Choice>
  </mc:AlternateContent>
  <xr:revisionPtr revIDLastSave="0" documentId="13_ncr:1_{B3062443-ECA4-4C67-ACC0-68D9D38C8C1D}" xr6:coauthVersionLast="43" xr6:coauthVersionMax="43" xr10:uidLastSave="{00000000-0000-0000-0000-000000000000}"/>
  <bookViews>
    <workbookView xWindow="-120" yWindow="-120" windowWidth="29040" windowHeight="15840" tabRatio="580" xr2:uid="{00000000-000D-0000-FFFF-FFFF00000000}"/>
  </bookViews>
  <sheets>
    <sheet name="Kosztorys ofertowy" sheetId="1" r:id="rId1"/>
  </sheets>
  <definedNames>
    <definedName name="_xlnm._FilterDatabase" localSheetId="0" hidden="1">'Kosztorys ofertowy'!$A$4:$H$48</definedName>
    <definedName name="_Order1" hidden="1">255</definedName>
    <definedName name="_xlnm.Print_Area" localSheetId="0">'Kosztorys ofertowy'!$A$1:$H$48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31" i="1" l="1"/>
  <c r="H29" i="1" l="1"/>
  <c r="H33" i="1"/>
  <c r="H45" i="1" l="1"/>
  <c r="H7" i="1"/>
  <c r="H40" i="1"/>
  <c r="H11" i="1"/>
  <c r="H42" i="1" l="1"/>
  <c r="H38" i="1"/>
  <c r="H36" i="1"/>
  <c r="H25" i="1"/>
  <c r="H22" i="1"/>
  <c r="H17" i="1"/>
  <c r="H46" i="1" s="1"/>
  <c r="H14" i="1"/>
  <c r="H47" i="1" l="1"/>
  <c r="H48" i="1" s="1"/>
</calcChain>
</file>

<file path=xl/sharedStrings.xml><?xml version="1.0" encoding="utf-8"?>
<sst xmlns="http://schemas.openxmlformats.org/spreadsheetml/2006/main" count="100" uniqueCount="63">
  <si>
    <t>razem</t>
  </si>
  <si>
    <t>Cena jedn.</t>
  </si>
  <si>
    <t>Wartość</t>
  </si>
  <si>
    <t>Materiał z rozbiórki podlega utylizacji, należy uwzględnić w wycenie. Materiał kamienny ndajacy się do ponownego wbudowania należy ewentualnie odwieść w miejsce wskazane przez Inwestora tj. krawężnik kamienny. Kostka kamienna z rozbióki zjazdów należy zwrócić właścicielom posesji.</t>
  </si>
  <si>
    <t>Ilość</t>
  </si>
  <si>
    <t>RAZEM netto</t>
  </si>
  <si>
    <t>VAT 23%</t>
  </si>
  <si>
    <t>RAZEM brutto</t>
  </si>
  <si>
    <t>KOSZTORYS OFERTOWY</t>
  </si>
  <si>
    <r>
      <rPr>
        <sz val="9"/>
        <rFont val="Arial"/>
        <family val="2"/>
        <charset val="238"/>
      </rPr>
      <t>Nr</t>
    </r>
  </si>
  <si>
    <r>
      <rPr>
        <sz val="9"/>
        <rFont val="Arial"/>
        <family val="2"/>
        <charset val="238"/>
      </rPr>
      <t>Podstawa</t>
    </r>
  </si>
  <si>
    <r>
      <rPr>
        <sz val="9"/>
        <rFont val="Arial"/>
        <family val="2"/>
        <charset val="238"/>
      </rPr>
      <t>Nr ST</t>
    </r>
  </si>
  <si>
    <r>
      <rPr>
        <sz val="9"/>
        <rFont val="Arial"/>
        <family val="2"/>
        <charset val="238"/>
      </rPr>
      <t>Opis robót</t>
    </r>
  </si>
  <si>
    <r>
      <rPr>
        <sz val="9"/>
        <rFont val="Arial"/>
        <family val="2"/>
        <charset val="238"/>
      </rPr>
      <t>Jm</t>
    </r>
  </si>
  <si>
    <r>
      <rPr>
        <sz val="9"/>
        <rFont val="Arial"/>
        <family val="2"/>
        <charset val="238"/>
      </rPr>
      <t>D-01.00.00</t>
    </r>
  </si>
  <si>
    <r>
      <rPr>
        <b/>
        <sz val="9"/>
        <rFont val="Arial"/>
        <family val="2"/>
        <charset val="238"/>
      </rPr>
      <t>1. ROBOTY PRZYGOTOWAWCZE</t>
    </r>
  </si>
  <si>
    <r>
      <rPr>
        <sz val="9"/>
        <rFont val="Arial"/>
        <family val="2"/>
        <charset val="238"/>
      </rPr>
      <t>razem</t>
    </r>
  </si>
  <si>
    <r>
      <rPr>
        <sz val="9"/>
        <rFont val="Arial"/>
        <family val="2"/>
        <charset val="238"/>
      </rPr>
      <t>m3</t>
    </r>
  </si>
  <si>
    <r>
      <rPr>
        <sz val="9"/>
        <rFont val="Arial"/>
        <family val="2"/>
        <charset val="238"/>
      </rPr>
      <t>D-01.02.04</t>
    </r>
  </si>
  <si>
    <r>
      <rPr>
        <sz val="9"/>
        <rFont val="Arial"/>
        <family val="2"/>
        <charset val="238"/>
      </rPr>
      <t>m2</t>
    </r>
  </si>
  <si>
    <r>
      <rPr>
        <sz val="9"/>
        <rFont val="Arial"/>
        <family val="2"/>
        <charset val="238"/>
      </rPr>
      <t>KNKRB 6 0801/04</t>
    </r>
  </si>
  <si>
    <r>
      <rPr>
        <sz val="9"/>
        <rFont val="Arial"/>
        <family val="2"/>
        <charset val="238"/>
      </rPr>
      <t>m</t>
    </r>
  </si>
  <si>
    <r>
      <rPr>
        <sz val="9"/>
        <rFont val="Arial"/>
        <family val="2"/>
        <charset val="238"/>
      </rPr>
      <t>KNR 4-04 1103/04</t>
    </r>
  </si>
  <si>
    <r>
      <rPr>
        <sz val="9"/>
        <rFont val="Arial"/>
        <family val="2"/>
        <charset val="238"/>
      </rPr>
      <t>D-04.00.00</t>
    </r>
  </si>
  <si>
    <r>
      <rPr>
        <sz val="9"/>
        <rFont val="Arial"/>
        <family val="2"/>
        <charset val="238"/>
      </rPr>
      <t>D-04.01.01</t>
    </r>
  </si>
  <si>
    <r>
      <rPr>
        <sz val="9"/>
        <rFont val="Arial"/>
        <family val="2"/>
        <charset val="238"/>
      </rPr>
      <t>KNNR 6 0103/03</t>
    </r>
  </si>
  <si>
    <r>
      <rPr>
        <sz val="9"/>
        <rFont val="Arial"/>
        <family val="2"/>
        <charset val="238"/>
      </rPr>
      <t>D-04.02.02</t>
    </r>
  </si>
  <si>
    <r>
      <rPr>
        <sz val="9"/>
        <rFont val="Arial"/>
        <family val="2"/>
        <charset val="238"/>
      </rPr>
      <t>KNNR 6 0111/02</t>
    </r>
  </si>
  <si>
    <r>
      <rPr>
        <sz val="9"/>
        <rFont val="Arial"/>
        <family val="2"/>
        <charset val="238"/>
      </rPr>
      <t>KNR 2-31 0402/04</t>
    </r>
  </si>
  <si>
    <r>
      <rPr>
        <sz val="9"/>
        <rFont val="Arial"/>
        <family val="2"/>
        <charset val="238"/>
      </rPr>
      <t>D-08.01.01</t>
    </r>
  </si>
  <si>
    <r>
      <rPr>
        <sz val="9"/>
        <rFont val="Arial"/>
        <family val="2"/>
        <charset val="238"/>
      </rPr>
      <t>D-08.00.00</t>
    </r>
  </si>
  <si>
    <r>
      <rPr>
        <sz val="9"/>
        <rFont val="Arial"/>
        <family val="2"/>
        <charset val="238"/>
      </rPr>
      <t>KNR 2-31 0403/03</t>
    </r>
  </si>
  <si>
    <r>
      <rPr>
        <sz val="9"/>
        <rFont val="Arial"/>
        <family val="2"/>
        <charset val="238"/>
      </rPr>
      <t>KNR 2-31 0403/05</t>
    </r>
  </si>
  <si>
    <r>
      <rPr>
        <sz val="9"/>
        <rFont val="Arial"/>
        <family val="2"/>
        <charset val="238"/>
      </rPr>
      <t>Profilowanie i zagęszczanie mechaniczne podłoża pod warstwy konstrukcyjne nawierzchni w gruncie kategorii</t>
    </r>
    <r>
      <rPr>
        <sz val="12"/>
        <rFont val="Arial"/>
        <family val="2"/>
        <charset val="238"/>
      </rPr>
      <t xml:space="preserve"> II-VI 
</t>
    </r>
  </si>
  <si>
    <t xml:space="preserve">Krawężniki betonowe o wymiarach 15x30cm wystające na podsypce cementowo-piaskowej  1:4 
</t>
  </si>
  <si>
    <t xml:space="preserve">Krawężniki betonowe o wymiarach 15x22cm  wtopione na podsypce cementowo-piaskowej 1:4 
</t>
  </si>
  <si>
    <t xml:space="preserve">Ława betonowa z oporem pod krawężniki 
Ława z betonu C12/15 z oporem pod krawężniki </t>
  </si>
  <si>
    <t>1.1. ROBOTY ROZBIORKOWE</t>
  </si>
  <si>
    <t>km</t>
  </si>
  <si>
    <t>1.1.1. Rozebranie nawierzchni drogowych</t>
  </si>
  <si>
    <t xml:space="preserve">Korytowanie pod zjazdy gr. 38cm
</t>
  </si>
  <si>
    <t>Rozebranie mechanicznie nawierzchni tłuczniowej gr. 10cm</t>
  </si>
  <si>
    <t xml:space="preserve">Transport gruzu z terenu rozbiórki samochodem ciężarowym na odległość 20 km mechanicznie ładowanego i wyładowanego 
</t>
  </si>
  <si>
    <t>1.1.2. Rozebranie nawierzchni chodnika</t>
  </si>
  <si>
    <t>1.1.3. Transport materiałów</t>
  </si>
  <si>
    <t>2. PODBUDOWY</t>
  </si>
  <si>
    <t>2.1. KORYTO Z PROFILOWANIEM I ZAGĘSZCZENIEM PODŁOŻA</t>
  </si>
  <si>
    <t>2.2. WARSTWA MROZOOCHRONNA Z MIESZANKI ZWIĄZANEJ</t>
  </si>
  <si>
    <t>3. ELEMENTY ULIC</t>
  </si>
  <si>
    <t>3.1. KRAWĘŻNIKI BETONOWE</t>
  </si>
  <si>
    <t>3.2. POBOCZA</t>
  </si>
  <si>
    <t xml:space="preserve">Pobocza z kruszywa łamanego gr. 15
</t>
  </si>
  <si>
    <t>Łączniki przy ul. Piastowskiej w Ząbkowicach Śląskich</t>
  </si>
  <si>
    <r>
      <rPr>
        <sz val="9"/>
        <rFont val="Arial"/>
        <family val="2"/>
        <charset val="238"/>
      </rPr>
      <t>D-08.02.02</t>
    </r>
  </si>
  <si>
    <t>D-05.03.05b</t>
  </si>
  <si>
    <t>D-05.03.05a</t>
  </si>
  <si>
    <t>3.1. NAWIERZCHNIA Z JZEZDNI</t>
  </si>
  <si>
    <t>Wykonanie nawierzchni z betonu asfaltowego warstwa wiążąca łązniki i zjazdy gr. 4cm</t>
  </si>
  <si>
    <t>Wykonanie nawierzchni z betonu asfaltowego warstwa ścieralna łączniki i zjazdy gr. 4cm</t>
  </si>
  <si>
    <t xml:space="preserve">Krawężniki betonowe nazjazdowe o wymiarach 15x22cm obnizone na podsypce cementowo-piaskowej 
</t>
  </si>
  <si>
    <t xml:space="preserve">Warstwa mrozoochronna z gotowej mieszanki stabilizowanej cementem Rm=2,5MPa grubość warstwy po zagęszczeniu - 20cm - jezdnia, zjazdy
</t>
  </si>
  <si>
    <t xml:space="preserve">Mechaniczne oczyszczenie z zanieczyszczeń  i skropienie warstwy wiążącej emulsją asfaltową jezdni na zimno zużycie – 0,5 kg/m2 </t>
  </si>
  <si>
    <t xml:space="preserve">Obsługa geodezyjna w tym powykonawcza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</si>
</sst>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z_ł_-;\-* #,##0.00\ _z_ł_-;_-* &quot;-&quot;??\ _z_ł_-;_-@_-"/>
    <numFmt numFmtId="165" formatCode="0.000"/>
    <numFmt numFmtId="166" formatCode="_-* #,##0.00\ &quot;€&quot;_-;\-* #,##0.00\ &quot;€&quot;_-;_-* &quot;-&quot;??\ &quot;€&quot;_-;_-@_-"/>
  </numFmts>
  <fonts count="68">
    <font>
      <sz val="10"/>
      <name val="Arial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Helv"/>
      <charset val="204"/>
    </font>
    <font>
      <sz val="10"/>
      <name val="Helv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</font>
    <font>
      <sz val="11"/>
      <color indexed="9"/>
      <name val="Calibri"/>
      <family val="2"/>
      <charset val="238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8"/>
      <name val="Calibri"/>
      <family val="2"/>
      <charset val="238"/>
    </font>
    <font>
      <b/>
      <sz val="10"/>
      <color indexed="9"/>
      <name val="Arial"/>
      <family val="2"/>
    </font>
    <font>
      <b/>
      <sz val="11"/>
      <color indexed="9"/>
      <name val="Calibri"/>
      <family val="2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sz val="11"/>
      <color indexed="17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0"/>
      <name val="Arial"/>
      <family val="2"/>
    </font>
    <font>
      <sz val="10"/>
      <name val="Arial"/>
      <family val="2"/>
      <charset val="204"/>
    </font>
    <font>
      <i/>
      <sz val="11"/>
      <color indexed="23"/>
      <name val="Calibri"/>
      <family val="2"/>
    </font>
    <font>
      <sz val="10"/>
      <color indexed="17"/>
      <name val="Arial"/>
      <family val="2"/>
    </font>
    <font>
      <sz val="11"/>
      <color indexed="58"/>
      <name val="Calibri"/>
      <family val="2"/>
    </font>
    <font>
      <b/>
      <sz val="15"/>
      <color indexed="56"/>
      <name val="Arial"/>
      <family val="2"/>
    </font>
    <font>
      <b/>
      <sz val="15"/>
      <color indexed="62"/>
      <name val="Calibri"/>
      <family val="2"/>
    </font>
    <font>
      <b/>
      <sz val="13"/>
      <color indexed="56"/>
      <name val="Arial"/>
      <family val="2"/>
    </font>
    <font>
      <b/>
      <sz val="13"/>
      <color indexed="62"/>
      <name val="Calibri"/>
      <family val="2"/>
    </font>
    <font>
      <b/>
      <sz val="11"/>
      <color indexed="56"/>
      <name val="Arial"/>
      <family val="2"/>
    </font>
    <font>
      <b/>
      <sz val="11"/>
      <color indexed="62"/>
      <name val="Calibri"/>
      <family val="2"/>
    </font>
    <font>
      <b/>
      <sz val="11"/>
      <color indexed="9"/>
      <name val="Calibri"/>
      <family val="2"/>
      <charset val="238"/>
    </font>
    <font>
      <sz val="8"/>
      <name val="Arial"/>
      <family val="2"/>
    </font>
    <font>
      <b/>
      <sz val="10"/>
      <name val="Helv"/>
    </font>
    <font>
      <sz val="8"/>
      <color indexed="8"/>
      <name val=".HelveticaLightTTEE"/>
      <family val="2"/>
      <charset val="2"/>
    </font>
    <font>
      <sz val="10"/>
      <color indexed="52"/>
      <name val="Arial"/>
      <family val="2"/>
    </font>
    <font>
      <sz val="11"/>
      <color indexed="52"/>
      <name val="Calibri"/>
      <family val="2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color indexed="60"/>
      <name val="Arial"/>
      <family val="2"/>
    </font>
    <font>
      <sz val="11"/>
      <color indexed="52"/>
      <name val="Calibri"/>
      <family val="2"/>
      <charset val="238"/>
    </font>
    <font>
      <sz val="10"/>
      <name val="Symbol"/>
      <family val="1"/>
      <charset val="2"/>
    </font>
    <font>
      <sz val="12"/>
      <name val="Arial MT"/>
    </font>
    <font>
      <b/>
      <sz val="12"/>
      <name val="Helv"/>
    </font>
    <font>
      <sz val="10"/>
      <color theme="1"/>
      <name val="Arial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</font>
    <font>
      <b/>
      <sz val="18"/>
      <color indexed="62"/>
      <name val="Cambria"/>
      <family val="2"/>
    </font>
    <font>
      <sz val="10"/>
      <name val="Courier"/>
      <family val="3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"/>
      <family val="2"/>
    </font>
    <font>
      <sz val="11"/>
      <color rgb="FF9C0006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sz val="12"/>
      <name val="Arial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9"/>
      </patternFill>
    </fill>
    <fill>
      <patternFill patternType="solid">
        <fgColor indexed="26"/>
      </patternFill>
    </fill>
    <fill>
      <patternFill patternType="solid">
        <fgColor indexed="1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  <bgColor indexed="15"/>
      </patternFill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5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04">
    <xf numFmtId="0" fontId="0" fillId="0" borderId="0"/>
    <xf numFmtId="0" fontId="2" fillId="0" borderId="0" applyProtection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5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8" borderId="0" applyNumberFormat="0" applyBorder="0" applyAlignment="0" applyProtection="0"/>
    <xf numFmtId="0" fontId="6" fillId="15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7" fillId="20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21" borderId="0" applyNumberFormat="0" applyBorder="0" applyAlignment="0" applyProtection="0"/>
    <xf numFmtId="0" fontId="7" fillId="11" borderId="0" applyNumberFormat="0" applyBorder="0" applyAlignment="0" applyProtection="0"/>
    <xf numFmtId="0" fontId="7" fillId="22" borderId="0" applyNumberFormat="0" applyBorder="0" applyAlignment="0" applyProtection="0"/>
    <xf numFmtId="0" fontId="7" fillId="20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21" borderId="0" applyNumberFormat="0" applyBorder="0" applyAlignment="0" applyProtection="0"/>
    <xf numFmtId="0" fontId="7" fillId="11" borderId="0" applyNumberFormat="0" applyBorder="0" applyAlignment="0" applyProtection="0"/>
    <xf numFmtId="0" fontId="7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15" borderId="0" applyNumberFormat="0" applyBorder="0" applyAlignment="0" applyProtection="0"/>
    <xf numFmtId="0" fontId="8" fillId="19" borderId="0" applyNumberFormat="0" applyBorder="0" applyAlignment="0" applyProtection="0"/>
    <xf numFmtId="0" fontId="8" fillId="18" borderId="0" applyNumberFormat="0" applyBorder="0" applyAlignment="0" applyProtection="0"/>
    <xf numFmtId="0" fontId="8" fillId="14" borderId="0" applyNumberFormat="0" applyBorder="0" applyAlignment="0" applyProtection="0"/>
    <xf numFmtId="0" fontId="8" fillId="10" borderId="0" applyNumberFormat="0" applyBorder="0" applyAlignment="0" applyProtection="0"/>
    <xf numFmtId="0" fontId="8" fillId="23" borderId="0" applyNumberFormat="0" applyBorder="0" applyAlignment="0" applyProtection="0"/>
    <xf numFmtId="0" fontId="8" fillId="15" borderId="0" applyNumberFormat="0" applyBorder="0" applyAlignment="0" applyProtection="0"/>
    <xf numFmtId="0" fontId="8" fillId="19" borderId="0" applyNumberFormat="0" applyBorder="0" applyAlignment="0" applyProtection="0"/>
    <xf numFmtId="0" fontId="8" fillId="18" borderId="0" applyNumberFormat="0" applyBorder="0" applyAlignment="0" applyProtection="0"/>
    <xf numFmtId="0" fontId="8" fillId="14" borderId="0" applyNumberFormat="0" applyBorder="0" applyAlignment="0" applyProtection="0"/>
    <xf numFmtId="0" fontId="8" fillId="10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8" fillId="11" borderId="0" applyNumberFormat="0" applyBorder="0" applyAlignment="0" applyProtection="0"/>
    <xf numFmtId="0" fontId="8" fillId="22" borderId="0" applyNumberFormat="0" applyBorder="0" applyAlignment="0" applyProtection="0"/>
    <xf numFmtId="0" fontId="9" fillId="24" borderId="0" applyNumberFormat="0" applyBorder="0" applyAlignment="0" applyProtection="0"/>
    <xf numFmtId="0" fontId="8" fillId="24" borderId="0" applyNumberFormat="0" applyBorder="0" applyAlignment="0" applyProtection="0"/>
    <xf numFmtId="0" fontId="9" fillId="25" borderId="0" applyNumberFormat="0" applyBorder="0" applyAlignment="0" applyProtection="0"/>
    <xf numFmtId="0" fontId="8" fillId="25" borderId="0" applyNumberFormat="0" applyBorder="0" applyAlignment="0" applyProtection="0"/>
    <xf numFmtId="0" fontId="9" fillId="26" borderId="0" applyNumberFormat="0" applyBorder="0" applyAlignment="0" applyProtection="0"/>
    <xf numFmtId="0" fontId="8" fillId="26" borderId="0" applyNumberFormat="0" applyBorder="0" applyAlignment="0" applyProtection="0"/>
    <xf numFmtId="0" fontId="9" fillId="21" borderId="0" applyNumberFormat="0" applyBorder="0" applyAlignment="0" applyProtection="0"/>
    <xf numFmtId="0" fontId="8" fillId="23" borderId="0" applyNumberFormat="0" applyBorder="0" applyAlignment="0" applyProtection="0"/>
    <xf numFmtId="0" fontId="9" fillId="11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0" applyNumberFormat="0" applyBorder="0" applyAlignment="0" applyProtection="0"/>
    <xf numFmtId="0" fontId="8" fillId="27" borderId="0" applyNumberFormat="0" applyBorder="0" applyAlignment="0" applyProtection="0"/>
    <xf numFmtId="0" fontId="10" fillId="6" borderId="0" applyNumberFormat="0" applyBorder="0" applyAlignment="0" applyProtection="0"/>
    <xf numFmtId="0" fontId="11" fillId="6" borderId="0" applyNumberFormat="0" applyBorder="0" applyAlignment="0" applyProtection="0"/>
    <xf numFmtId="0" fontId="12" fillId="11" borderId="4" applyNumberFormat="0" applyAlignment="0" applyProtection="0"/>
    <xf numFmtId="0" fontId="13" fillId="0" borderId="5" applyNumberFormat="0" applyFill="0" applyAlignment="0" applyProtection="0"/>
    <xf numFmtId="0" fontId="14" fillId="28" borderId="6" applyNumberFormat="0" applyAlignment="0" applyProtection="0"/>
    <xf numFmtId="0" fontId="15" fillId="28" borderId="6" applyNumberFormat="0" applyAlignment="0" applyProtection="0"/>
    <xf numFmtId="0" fontId="16" fillId="6" borderId="0" applyNumberFormat="0" applyBorder="0" applyAlignment="0" applyProtection="0"/>
    <xf numFmtId="0" fontId="19" fillId="7" borderId="0" applyNumberFormat="0" applyBorder="0" applyAlignment="0" applyProtection="0"/>
    <xf numFmtId="0" fontId="20" fillId="3" borderId="0" applyNumberFormat="0" applyBorder="0" applyAlignment="0" applyProtection="0"/>
    <xf numFmtId="166" fontId="21" fillId="0" borderId="0" applyFont="0" applyFill="0" applyBorder="0" applyAlignment="0" applyProtection="0"/>
    <xf numFmtId="166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0" applyNumberFormat="0" applyBorder="0" applyAlignment="0" applyProtection="0"/>
    <xf numFmtId="0" fontId="25" fillId="7" borderId="0" applyNumberFormat="0" applyBorder="0" applyAlignment="0" applyProtection="0"/>
    <xf numFmtId="0" fontId="26" fillId="0" borderId="8" applyNumberFormat="0" applyFill="0" applyAlignment="0" applyProtection="0"/>
    <xf numFmtId="0" fontId="27" fillId="0" borderId="8" applyNumberFormat="0" applyFill="0" applyAlignment="0" applyProtection="0"/>
    <xf numFmtId="0" fontId="28" fillId="0" borderId="9" applyNumberFormat="0" applyFill="0" applyAlignment="0" applyProtection="0"/>
    <xf numFmtId="0" fontId="29" fillId="0" borderId="9" applyNumberFormat="0" applyFill="0" applyAlignment="0" applyProtection="0"/>
    <xf numFmtId="0" fontId="30" fillId="0" borderId="10" applyNumberFormat="0" applyFill="0" applyAlignment="0" applyProtection="0"/>
    <xf numFmtId="0" fontId="31" fillId="0" borderId="11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7" fillId="10" borderId="4" applyNumberFormat="0" applyAlignment="0" applyProtection="0"/>
    <xf numFmtId="0" fontId="32" fillId="28" borderId="6" applyNumberFormat="0" applyAlignment="0" applyProtection="0"/>
    <xf numFmtId="0" fontId="32" fillId="28" borderId="6" applyNumberFormat="0" applyAlignment="0" applyProtection="0"/>
    <xf numFmtId="0" fontId="33" fillId="29" borderId="12" applyFont="0" applyFill="0" applyBorder="0" applyAlignment="0">
      <alignment horizontal="left"/>
    </xf>
    <xf numFmtId="0" fontId="34" fillId="0" borderId="13"/>
    <xf numFmtId="0" fontId="35" fillId="0" borderId="14" applyNumberFormat="0" applyFont="0" applyFill="0" applyAlignment="0" applyProtection="0">
      <alignment horizontal="left"/>
    </xf>
    <xf numFmtId="0" fontId="36" fillId="0" borderId="15" applyNumberFormat="0" applyFill="0" applyAlignment="0" applyProtection="0"/>
    <xf numFmtId="0" fontId="37" fillId="0" borderId="15" applyNumberFormat="0" applyFill="0" applyAlignment="0" applyProtection="0"/>
    <xf numFmtId="0" fontId="38" fillId="0" borderId="8" applyNumberFormat="0" applyFill="0" applyAlignment="0" applyProtection="0"/>
    <xf numFmtId="0" fontId="39" fillId="0" borderId="9" applyNumberFormat="0" applyFill="0" applyAlignment="0" applyProtection="0"/>
    <xf numFmtId="0" fontId="40" fillId="0" borderId="10" applyNumberFormat="0" applyFill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19" borderId="0" applyNumberFormat="0" applyBorder="0" applyAlignment="0" applyProtection="0"/>
    <xf numFmtId="0" fontId="43" fillId="19" borderId="0" applyNumberFormat="0" applyBorder="0" applyAlignment="0" applyProtection="0"/>
    <xf numFmtId="0" fontId="42" fillId="19" borderId="0" applyNumberFormat="0" applyBorder="0" applyAlignment="0" applyProtection="0"/>
    <xf numFmtId="0" fontId="21" fillId="0" borderId="0"/>
    <xf numFmtId="0" fontId="21" fillId="0" borderId="0"/>
    <xf numFmtId="0" fontId="1" fillId="0" borderId="0"/>
    <xf numFmtId="0" fontId="21" fillId="12" borderId="16" applyNumberFormat="0" applyFont="0" applyAlignment="0" applyProtection="0"/>
    <xf numFmtId="0" fontId="18" fillId="11" borderId="7" applyNumberFormat="0" applyAlignment="0" applyProtection="0"/>
    <xf numFmtId="0" fontId="22" fillId="12" borderId="16" applyNumberFormat="0" applyFont="0" applyAlignment="0" applyProtection="0"/>
    <xf numFmtId="0" fontId="44" fillId="0" borderId="15" applyNumberFormat="0" applyFill="0" applyAlignment="0" applyProtection="0"/>
    <xf numFmtId="0" fontId="44" fillId="0" borderId="15" applyNumberFormat="0" applyFill="0" applyAlignment="0" applyProtection="0"/>
    <xf numFmtId="0" fontId="13" fillId="0" borderId="5" applyNumberFormat="0" applyFill="0" applyAlignment="0" applyProtection="0"/>
    <xf numFmtId="0" fontId="19" fillId="7" borderId="0" applyNumberFormat="0" applyBorder="0" applyAlignment="0" applyProtection="0"/>
    <xf numFmtId="0" fontId="45" fillId="0" borderId="0"/>
    <xf numFmtId="0" fontId="46" fillId="0" borderId="0"/>
    <xf numFmtId="0" fontId="46" fillId="0" borderId="0"/>
    <xf numFmtId="0" fontId="46" fillId="0" borderId="0"/>
    <xf numFmtId="0" fontId="47" fillId="0" borderId="0"/>
    <xf numFmtId="0" fontId="45" fillId="0" borderId="0"/>
    <xf numFmtId="0" fontId="21" fillId="0" borderId="0"/>
    <xf numFmtId="0" fontId="22" fillId="0" borderId="0"/>
    <xf numFmtId="0" fontId="22" fillId="0" borderId="0"/>
    <xf numFmtId="0" fontId="48" fillId="0" borderId="0"/>
    <xf numFmtId="0" fontId="48" fillId="0" borderId="0"/>
    <xf numFmtId="0" fontId="48" fillId="0" borderId="0"/>
    <xf numFmtId="0" fontId="21" fillId="0" borderId="0"/>
    <xf numFmtId="0" fontId="4" fillId="0" borderId="0"/>
    <xf numFmtId="0" fontId="2" fillId="0" borderId="0" applyProtection="0"/>
    <xf numFmtId="0" fontId="34" fillId="0" borderId="13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9" fillId="0" borderId="5" applyNumberFormat="0" applyFill="0" applyAlignment="0" applyProtection="0"/>
    <xf numFmtId="0" fontId="54" fillId="0" borderId="0"/>
    <xf numFmtId="0" fontId="55" fillId="10" borderId="4" applyNumberFormat="0" applyAlignment="0" applyProtection="0"/>
    <xf numFmtId="0" fontId="56" fillId="18" borderId="4" applyNumberFormat="0" applyAlignment="0" applyProtection="0"/>
    <xf numFmtId="0" fontId="57" fillId="18" borderId="7" applyNumberFormat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166" fontId="21" fillId="0" borderId="0" applyFont="0" applyFill="0" applyBorder="0" applyAlignment="0" applyProtection="0"/>
    <xf numFmtId="0" fontId="50" fillId="0" borderId="0" applyNumberFormat="0" applyFill="0" applyBorder="0" applyAlignment="0" applyProtection="0"/>
    <xf numFmtId="0" fontId="59" fillId="30" borderId="0" applyFont="0" applyFill="0" applyAlignment="0">
      <alignment horizontal="left"/>
    </xf>
    <xf numFmtId="0" fontId="16" fillId="6" borderId="0" applyNumberFormat="0" applyBorder="0" applyAlignment="0" applyProtection="0"/>
    <xf numFmtId="0" fontId="60" fillId="4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1" borderId="0" applyNumberFormat="0" applyBorder="0" applyAlignment="0" applyProtection="0"/>
    <xf numFmtId="0" fontId="7" fillId="11" borderId="0" applyNumberFormat="0" applyBorder="0" applyAlignment="0" applyProtection="0"/>
    <xf numFmtId="0" fontId="7" fillId="27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1" borderId="0" applyNumberFormat="0" applyBorder="0" applyAlignment="0" applyProtection="0"/>
    <xf numFmtId="0" fontId="7" fillId="11" borderId="0" applyNumberFormat="0" applyBorder="0" applyAlignment="0" applyProtection="0"/>
    <xf numFmtId="0" fontId="7" fillId="27" borderId="0" applyNumberFormat="0" applyBorder="0" applyAlignment="0" applyProtection="0"/>
    <xf numFmtId="164" fontId="61" fillId="0" borderId="0" applyFont="0" applyFill="0" applyBorder="0" applyAlignment="0" applyProtection="0"/>
    <xf numFmtId="0" fontId="1" fillId="0" borderId="0"/>
  </cellStyleXfs>
  <cellXfs count="5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62" fillId="0" borderId="0" xfId="0" applyFont="1" applyAlignment="1">
      <alignment horizontal="center" wrapText="1"/>
    </xf>
    <xf numFmtId="165" fontId="63" fillId="0" borderId="0" xfId="0" applyNumberFormat="1" applyFont="1" applyAlignment="1">
      <alignment horizontal="right"/>
    </xf>
    <xf numFmtId="0" fontId="1" fillId="0" borderId="0" xfId="0" applyFont="1" applyFill="1"/>
    <xf numFmtId="4" fontId="1" fillId="0" borderId="0" xfId="0" applyNumberFormat="1" applyFont="1"/>
    <xf numFmtId="0" fontId="1" fillId="0" borderId="0" xfId="0" applyFont="1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wrapText="1"/>
    </xf>
    <xf numFmtId="165" fontId="63" fillId="0" borderId="1" xfId="0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0" fontId="64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wrapText="1"/>
    </xf>
    <xf numFmtId="165" fontId="63" fillId="2" borderId="1" xfId="0" applyNumberFormat="1" applyFont="1" applyFill="1" applyBorder="1" applyAlignment="1">
      <alignment horizontal="right"/>
    </xf>
    <xf numFmtId="2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63" fillId="0" borderId="2" xfId="0" applyFont="1" applyBorder="1" applyAlignment="1">
      <alignment vertical="top" wrapText="1"/>
    </xf>
    <xf numFmtId="165" fontId="63" fillId="0" borderId="1" xfId="0" applyNumberFormat="1" applyFont="1" applyBorder="1" applyAlignment="1">
      <alignment horizontal="right"/>
    </xf>
    <xf numFmtId="2" fontId="1" fillId="0" borderId="1" xfId="0" applyNumberFormat="1" applyFont="1" applyFill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0" fontId="1" fillId="0" borderId="3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 wrapText="1"/>
    </xf>
    <xf numFmtId="0" fontId="63" fillId="0" borderId="3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/>
    </xf>
    <xf numFmtId="165" fontId="63" fillId="0" borderId="1" xfId="0" applyNumberFormat="1" applyFont="1" applyBorder="1" applyAlignment="1">
      <alignment horizontal="right" wrapText="1"/>
    </xf>
    <xf numFmtId="4" fontId="1" fillId="0" borderId="17" xfId="149" applyNumberFormat="1" applyFont="1" applyFill="1" applyBorder="1"/>
    <xf numFmtId="0" fontId="63" fillId="0" borderId="1" xfId="0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right" wrapText="1"/>
    </xf>
    <xf numFmtId="4" fontId="1" fillId="0" borderId="1" xfId="0" applyNumberFormat="1" applyFont="1" applyBorder="1" applyAlignment="1">
      <alignment horizontal="right" wrapText="1"/>
    </xf>
    <xf numFmtId="4" fontId="1" fillId="0" borderId="18" xfId="149" applyNumberFormat="1" applyFont="1" applyFill="1" applyBorder="1"/>
    <xf numFmtId="0" fontId="63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right" vertical="top" wrapText="1"/>
    </xf>
    <xf numFmtId="4" fontId="1" fillId="0" borderId="19" xfId="149" applyNumberFormat="1" applyFont="1" applyFill="1" applyBorder="1"/>
    <xf numFmtId="0" fontId="66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63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0" xfId="0" applyFont="1" applyAlignment="1">
      <alignment horizontal="right" wrapText="1"/>
    </xf>
    <xf numFmtId="4" fontId="64" fillId="0" borderId="1" xfId="0" applyNumberFormat="1" applyFont="1" applyBorder="1"/>
    <xf numFmtId="0" fontId="1" fillId="0" borderId="0" xfId="0" applyFont="1" applyAlignment="1">
      <alignment wrapText="1"/>
    </xf>
    <xf numFmtId="164" fontId="64" fillId="0" borderId="0" xfId="202" applyFont="1" applyAlignment="1">
      <alignment horizontal="right"/>
    </xf>
    <xf numFmtId="0" fontId="65" fillId="2" borderId="1" xfId="0" applyFont="1" applyFill="1" applyBorder="1" applyAlignment="1">
      <alignment horizontal="left" vertical="top" wrapText="1"/>
    </xf>
    <xf numFmtId="0" fontId="64" fillId="0" borderId="1" xfId="0" applyFont="1" applyBorder="1" applyAlignment="1">
      <alignment horizontal="right"/>
    </xf>
    <xf numFmtId="0" fontId="64" fillId="0" borderId="20" xfId="0" applyFont="1" applyBorder="1" applyAlignment="1">
      <alignment horizontal="center"/>
    </xf>
    <xf numFmtId="0" fontId="1" fillId="0" borderId="20" xfId="0" applyFont="1" applyBorder="1" applyAlignment="1">
      <alignment horizontal="center"/>
    </xf>
  </cellXfs>
  <cellStyles count="204">
    <cellStyle name="_MAGNA PN, CENA-060331" xfId="1" xr:uid="{00000000-0005-0000-0000-000000000000}"/>
    <cellStyle name="_PN Cena-PLUS-strukt.inv-060417-pracovní" xfId="2" xr:uid="{00000000-0005-0000-0000-000001000000}"/>
    <cellStyle name="_Rozdílový výkaz + DOD č.1 - HK TERMINÁL -  070302" xfId="3" xr:uid="{00000000-0005-0000-0000-000002000000}"/>
    <cellStyle name="_Rozdílový výkaz PN + DOD č.1,2 - HK TERMINÁL -  070319" xfId="4" xr:uid="{00000000-0005-0000-0000-000003000000}"/>
    <cellStyle name="_Rozdílový výkaz PN + DOD č.1,2,3 - HK TERMINÁL -  070320" xfId="5" xr:uid="{00000000-0005-0000-0000-000004000000}"/>
    <cellStyle name="_Smluvní rozpočet - HK terminál -  sleva 060905" xfId="6" xr:uid="{00000000-0005-0000-0000-000005000000}"/>
    <cellStyle name="20 % – Zvýraznění1" xfId="7" xr:uid="{00000000-0005-0000-0000-000006000000}"/>
    <cellStyle name="20 % – Zvýraznění2" xfId="8" xr:uid="{00000000-0005-0000-0000-000007000000}"/>
    <cellStyle name="20 % – Zvýraznění3" xfId="9" xr:uid="{00000000-0005-0000-0000-000008000000}"/>
    <cellStyle name="20 % – Zvýraznění4" xfId="10" xr:uid="{00000000-0005-0000-0000-000009000000}"/>
    <cellStyle name="20 % – Zvýraznění5" xfId="11" xr:uid="{00000000-0005-0000-0000-00000A000000}"/>
    <cellStyle name="20 % – Zvýraznění6" xfId="12" xr:uid="{00000000-0005-0000-0000-00000B000000}"/>
    <cellStyle name="20 % - zvýraznenie1" xfId="13" xr:uid="{00000000-0005-0000-0000-00000C000000}"/>
    <cellStyle name="20 % - zvýraznenie2" xfId="14" xr:uid="{00000000-0005-0000-0000-00000D000000}"/>
    <cellStyle name="20 % - zvýraznenie3" xfId="15" xr:uid="{00000000-0005-0000-0000-00000E000000}"/>
    <cellStyle name="20 % - zvýraznenie4" xfId="16" xr:uid="{00000000-0005-0000-0000-00000F000000}"/>
    <cellStyle name="20 % - zvýraznenie5" xfId="17" xr:uid="{00000000-0005-0000-0000-000010000000}"/>
    <cellStyle name="20 % - zvýraznenie6" xfId="18" xr:uid="{00000000-0005-0000-0000-000011000000}"/>
    <cellStyle name="20% - Accent1 2" xfId="19" xr:uid="{00000000-0005-0000-0000-000012000000}"/>
    <cellStyle name="20% - Accent2 2" xfId="20" xr:uid="{00000000-0005-0000-0000-000013000000}"/>
    <cellStyle name="20% - Accent3 2" xfId="21" xr:uid="{00000000-0005-0000-0000-000014000000}"/>
    <cellStyle name="20% - Accent4 2" xfId="22" xr:uid="{00000000-0005-0000-0000-000015000000}"/>
    <cellStyle name="20% - Accent5 2" xfId="23" xr:uid="{00000000-0005-0000-0000-000016000000}"/>
    <cellStyle name="20% - Accent6 2" xfId="24" xr:uid="{00000000-0005-0000-0000-000017000000}"/>
    <cellStyle name="20% - akcent 1" xfId="25" xr:uid="{00000000-0005-0000-0000-000018000000}"/>
    <cellStyle name="20% - akcent 2" xfId="26" xr:uid="{00000000-0005-0000-0000-000019000000}"/>
    <cellStyle name="20% - akcent 3" xfId="27" xr:uid="{00000000-0005-0000-0000-00001A000000}"/>
    <cellStyle name="20% - akcent 4" xfId="28" xr:uid="{00000000-0005-0000-0000-00001B000000}"/>
    <cellStyle name="20% - akcent 5" xfId="29" xr:uid="{00000000-0005-0000-0000-00001C000000}"/>
    <cellStyle name="20% - akcent 6" xfId="30" xr:uid="{00000000-0005-0000-0000-00001D000000}"/>
    <cellStyle name="20% - Akzent1" xfId="31" xr:uid="{00000000-0005-0000-0000-00001E000000}"/>
    <cellStyle name="20% - Akzent2" xfId="32" xr:uid="{00000000-0005-0000-0000-00001F000000}"/>
    <cellStyle name="20% - Akzent3" xfId="33" xr:uid="{00000000-0005-0000-0000-000020000000}"/>
    <cellStyle name="20% - Akzent4" xfId="34" xr:uid="{00000000-0005-0000-0000-000021000000}"/>
    <cellStyle name="20% - Akzent5" xfId="35" xr:uid="{00000000-0005-0000-0000-000022000000}"/>
    <cellStyle name="20% - Akzent6" xfId="36" xr:uid="{00000000-0005-0000-0000-000023000000}"/>
    <cellStyle name="40 % – Zvýraznění1" xfId="37" xr:uid="{00000000-0005-0000-0000-000024000000}"/>
    <cellStyle name="40 % – Zvýraznění2" xfId="38" xr:uid="{00000000-0005-0000-0000-000025000000}"/>
    <cellStyle name="40 % – Zvýraznění3" xfId="39" xr:uid="{00000000-0005-0000-0000-000026000000}"/>
    <cellStyle name="40 % – Zvýraznění4" xfId="40" xr:uid="{00000000-0005-0000-0000-000027000000}"/>
    <cellStyle name="40 % – Zvýraznění5" xfId="41" xr:uid="{00000000-0005-0000-0000-000028000000}"/>
    <cellStyle name="40 % – Zvýraznění6" xfId="42" xr:uid="{00000000-0005-0000-0000-000029000000}"/>
    <cellStyle name="40 % - zvýraznenie1" xfId="43" xr:uid="{00000000-0005-0000-0000-00002A000000}"/>
    <cellStyle name="40 % - zvýraznenie2" xfId="44" xr:uid="{00000000-0005-0000-0000-00002B000000}"/>
    <cellStyle name="40 % - zvýraznenie3" xfId="45" xr:uid="{00000000-0005-0000-0000-00002C000000}"/>
    <cellStyle name="40 % - zvýraznenie4" xfId="46" xr:uid="{00000000-0005-0000-0000-00002D000000}"/>
    <cellStyle name="40 % - zvýraznenie5" xfId="47" xr:uid="{00000000-0005-0000-0000-00002E000000}"/>
    <cellStyle name="40 % - zvýraznenie6" xfId="48" xr:uid="{00000000-0005-0000-0000-00002F000000}"/>
    <cellStyle name="40% - Accent1 2" xfId="49" xr:uid="{00000000-0005-0000-0000-000030000000}"/>
    <cellStyle name="40% - Accent2 2" xfId="50" xr:uid="{00000000-0005-0000-0000-000031000000}"/>
    <cellStyle name="40% - Accent3 2" xfId="51" xr:uid="{00000000-0005-0000-0000-000032000000}"/>
    <cellStyle name="40% - Accent4 2" xfId="52" xr:uid="{00000000-0005-0000-0000-000033000000}"/>
    <cellStyle name="40% - Accent5 2" xfId="53" xr:uid="{00000000-0005-0000-0000-000034000000}"/>
    <cellStyle name="40% - Accent6 2" xfId="54" xr:uid="{00000000-0005-0000-0000-000035000000}"/>
    <cellStyle name="40% - akcent 1" xfId="55" xr:uid="{00000000-0005-0000-0000-000036000000}"/>
    <cellStyle name="40% - akcent 2" xfId="56" xr:uid="{00000000-0005-0000-0000-000037000000}"/>
    <cellStyle name="40% - akcent 3" xfId="57" xr:uid="{00000000-0005-0000-0000-000038000000}"/>
    <cellStyle name="40% - akcent 4" xfId="58" xr:uid="{00000000-0005-0000-0000-000039000000}"/>
    <cellStyle name="40% - akcent 5" xfId="59" xr:uid="{00000000-0005-0000-0000-00003A000000}"/>
    <cellStyle name="40% - akcent 6" xfId="60" xr:uid="{00000000-0005-0000-0000-00003B000000}"/>
    <cellStyle name="40% - Akzent1" xfId="61" xr:uid="{00000000-0005-0000-0000-00003C000000}"/>
    <cellStyle name="40% - Akzent2" xfId="62" xr:uid="{00000000-0005-0000-0000-00003D000000}"/>
    <cellStyle name="40% - Akzent3" xfId="63" xr:uid="{00000000-0005-0000-0000-00003E000000}"/>
    <cellStyle name="40% - Akzent4" xfId="64" xr:uid="{00000000-0005-0000-0000-00003F000000}"/>
    <cellStyle name="40% - Akzent5" xfId="65" xr:uid="{00000000-0005-0000-0000-000040000000}"/>
    <cellStyle name="40% - Akzent6" xfId="66" xr:uid="{00000000-0005-0000-0000-000041000000}"/>
    <cellStyle name="60 % – Zvýraznění1" xfId="67" xr:uid="{00000000-0005-0000-0000-000042000000}"/>
    <cellStyle name="60 % – Zvýraznění2" xfId="68" xr:uid="{00000000-0005-0000-0000-000043000000}"/>
    <cellStyle name="60 % – Zvýraznění3" xfId="69" xr:uid="{00000000-0005-0000-0000-000044000000}"/>
    <cellStyle name="60 % – Zvýraznění4" xfId="70" xr:uid="{00000000-0005-0000-0000-000045000000}"/>
    <cellStyle name="60 % – Zvýraznění5" xfId="71" xr:uid="{00000000-0005-0000-0000-000046000000}"/>
    <cellStyle name="60 % – Zvýraznění6" xfId="72" xr:uid="{00000000-0005-0000-0000-000047000000}"/>
    <cellStyle name="60 % - zvýraznenie1" xfId="73" xr:uid="{00000000-0005-0000-0000-000048000000}"/>
    <cellStyle name="60 % - zvýraznenie2" xfId="74" xr:uid="{00000000-0005-0000-0000-000049000000}"/>
    <cellStyle name="60 % - zvýraznenie3" xfId="75" xr:uid="{00000000-0005-0000-0000-00004A000000}"/>
    <cellStyle name="60 % - zvýraznenie4" xfId="76" xr:uid="{00000000-0005-0000-0000-00004B000000}"/>
    <cellStyle name="60 % - zvýraznenie5" xfId="77" xr:uid="{00000000-0005-0000-0000-00004C000000}"/>
    <cellStyle name="60 % - zvýraznenie6" xfId="78" xr:uid="{00000000-0005-0000-0000-00004D000000}"/>
    <cellStyle name="60% - Accent1 2" xfId="79" xr:uid="{00000000-0005-0000-0000-00004E000000}"/>
    <cellStyle name="60% - Accent2 2" xfId="80" xr:uid="{00000000-0005-0000-0000-00004F000000}"/>
    <cellStyle name="60% - Accent3 2" xfId="81" xr:uid="{00000000-0005-0000-0000-000050000000}"/>
    <cellStyle name="60% - Accent4 2" xfId="82" xr:uid="{00000000-0005-0000-0000-000051000000}"/>
    <cellStyle name="60% - Accent5 2" xfId="83" xr:uid="{00000000-0005-0000-0000-000052000000}"/>
    <cellStyle name="60% - Accent6 2" xfId="84" xr:uid="{00000000-0005-0000-0000-000053000000}"/>
    <cellStyle name="60% - akcent 1" xfId="85" xr:uid="{00000000-0005-0000-0000-000054000000}"/>
    <cellStyle name="60% - akcent 2" xfId="86" xr:uid="{00000000-0005-0000-0000-000055000000}"/>
    <cellStyle name="60% - akcent 3" xfId="87" xr:uid="{00000000-0005-0000-0000-000056000000}"/>
    <cellStyle name="60% - akcent 4" xfId="88" xr:uid="{00000000-0005-0000-0000-000057000000}"/>
    <cellStyle name="60% - akcent 5" xfId="89" xr:uid="{00000000-0005-0000-0000-000058000000}"/>
    <cellStyle name="60% - akcent 6" xfId="90" xr:uid="{00000000-0005-0000-0000-000059000000}"/>
    <cellStyle name="60% - Akzent1" xfId="91" xr:uid="{00000000-0005-0000-0000-00005A000000}"/>
    <cellStyle name="60% - Akzent2" xfId="92" xr:uid="{00000000-0005-0000-0000-00005B000000}"/>
    <cellStyle name="60% - Akzent3" xfId="93" xr:uid="{00000000-0005-0000-0000-00005C000000}"/>
    <cellStyle name="60% - Akzent4" xfId="94" xr:uid="{00000000-0005-0000-0000-00005D000000}"/>
    <cellStyle name="60% - Akzent5" xfId="95" xr:uid="{00000000-0005-0000-0000-00005E000000}"/>
    <cellStyle name="60% - Akzent6" xfId="96" xr:uid="{00000000-0005-0000-0000-00005F000000}"/>
    <cellStyle name="Accent1" xfId="97" xr:uid="{00000000-0005-0000-0000-000060000000}"/>
    <cellStyle name="Accent1 2" xfId="98" xr:uid="{00000000-0005-0000-0000-000061000000}"/>
    <cellStyle name="Accent2" xfId="99" xr:uid="{00000000-0005-0000-0000-000062000000}"/>
    <cellStyle name="Accent2 2" xfId="100" xr:uid="{00000000-0005-0000-0000-000063000000}"/>
    <cellStyle name="Accent3" xfId="101" xr:uid="{00000000-0005-0000-0000-000064000000}"/>
    <cellStyle name="Accent3 2" xfId="102" xr:uid="{00000000-0005-0000-0000-000065000000}"/>
    <cellStyle name="Accent4" xfId="103" xr:uid="{00000000-0005-0000-0000-000066000000}"/>
    <cellStyle name="Accent4 2" xfId="104" xr:uid="{00000000-0005-0000-0000-000067000000}"/>
    <cellStyle name="Accent5" xfId="105" xr:uid="{00000000-0005-0000-0000-000068000000}"/>
    <cellStyle name="Accent5 2" xfId="106" xr:uid="{00000000-0005-0000-0000-000069000000}"/>
    <cellStyle name="Accent6" xfId="107" xr:uid="{00000000-0005-0000-0000-00006A000000}"/>
    <cellStyle name="Accent6 2" xfId="108" xr:uid="{00000000-0005-0000-0000-00006B000000}"/>
    <cellStyle name="Bad" xfId="109" xr:uid="{00000000-0005-0000-0000-00006C000000}"/>
    <cellStyle name="Bad 2" xfId="110" xr:uid="{00000000-0005-0000-0000-00006D000000}"/>
    <cellStyle name="Calculation 2" xfId="111" xr:uid="{00000000-0005-0000-0000-00006E000000}"/>
    <cellStyle name="Celkem" xfId="112" xr:uid="{00000000-0005-0000-0000-00006F000000}"/>
    <cellStyle name="Check Cell" xfId="113" xr:uid="{00000000-0005-0000-0000-000070000000}"/>
    <cellStyle name="Check Cell 2" xfId="114" xr:uid="{00000000-0005-0000-0000-000071000000}"/>
    <cellStyle name="Chybně" xfId="115" xr:uid="{00000000-0005-0000-0000-000072000000}"/>
    <cellStyle name="Dobrá" xfId="116" xr:uid="{00000000-0005-0000-0000-000073000000}"/>
    <cellStyle name="Dobre" xfId="117" xr:uid="{00000000-0005-0000-0000-000074000000}"/>
    <cellStyle name="Dziesiętny" xfId="202" builtinId="3"/>
    <cellStyle name="Euro" xfId="118" xr:uid="{00000000-0005-0000-0000-000076000000}"/>
    <cellStyle name="Euro 2" xfId="119" xr:uid="{00000000-0005-0000-0000-000077000000}"/>
    <cellStyle name="Explanatory Text 2" xfId="120" xr:uid="{00000000-0005-0000-0000-000078000000}"/>
    <cellStyle name="Good" xfId="121" xr:uid="{00000000-0005-0000-0000-000079000000}"/>
    <cellStyle name="Good 2" xfId="122" xr:uid="{00000000-0005-0000-0000-00007A000000}"/>
    <cellStyle name="Heading 1" xfId="123" xr:uid="{00000000-0005-0000-0000-00007B000000}"/>
    <cellStyle name="Heading 1 2" xfId="124" xr:uid="{00000000-0005-0000-0000-00007C000000}"/>
    <cellStyle name="Heading 2" xfId="125" xr:uid="{00000000-0005-0000-0000-00007D000000}"/>
    <cellStyle name="Heading 2 2" xfId="126" xr:uid="{00000000-0005-0000-0000-00007E000000}"/>
    <cellStyle name="Heading 3" xfId="127" xr:uid="{00000000-0005-0000-0000-00007F000000}"/>
    <cellStyle name="Heading 3 2" xfId="128" xr:uid="{00000000-0005-0000-0000-000080000000}"/>
    <cellStyle name="Heading 4" xfId="129" xr:uid="{00000000-0005-0000-0000-000081000000}"/>
    <cellStyle name="Heading 4 2" xfId="130" xr:uid="{00000000-0005-0000-0000-000082000000}"/>
    <cellStyle name="Input 2" xfId="131" xr:uid="{00000000-0005-0000-0000-000083000000}"/>
    <cellStyle name="Kontrolná bunka" xfId="132" xr:uid="{00000000-0005-0000-0000-000084000000}"/>
    <cellStyle name="Kontrolní buňka" xfId="133" xr:uid="{00000000-0005-0000-0000-000085000000}"/>
    <cellStyle name="Kopf" xfId="134" xr:uid="{00000000-0005-0000-0000-000086000000}"/>
    <cellStyle name="Kopf - Formatvorlage1" xfId="135" xr:uid="{00000000-0005-0000-0000-000087000000}"/>
    <cellStyle name="lehký dolní okraj" xfId="136" xr:uid="{00000000-0005-0000-0000-000088000000}"/>
    <cellStyle name="Linked Cell" xfId="137" xr:uid="{00000000-0005-0000-0000-000089000000}"/>
    <cellStyle name="Linked Cell 2" xfId="138" xr:uid="{00000000-0005-0000-0000-00008A000000}"/>
    <cellStyle name="Nadpis 1" xfId="139" xr:uid="{00000000-0005-0000-0000-00008B000000}"/>
    <cellStyle name="Nadpis 2" xfId="140" xr:uid="{00000000-0005-0000-0000-00008C000000}"/>
    <cellStyle name="Nadpis 3" xfId="141" xr:uid="{00000000-0005-0000-0000-00008D000000}"/>
    <cellStyle name="Nadpis 4" xfId="142" xr:uid="{00000000-0005-0000-0000-00008E000000}"/>
    <cellStyle name="Název" xfId="143" xr:uid="{00000000-0005-0000-0000-00008F000000}"/>
    <cellStyle name="Neutrálna" xfId="144" xr:uid="{00000000-0005-0000-0000-000090000000}"/>
    <cellStyle name="Neutralne" xfId="145" xr:uid="{00000000-0005-0000-0000-000091000000}"/>
    <cellStyle name="Neutrální" xfId="146" xr:uid="{00000000-0005-0000-0000-000092000000}"/>
    <cellStyle name="normálne_Rozpočet na SORO" xfId="147" xr:uid="{00000000-0005-0000-0000-000093000000}"/>
    <cellStyle name="normální_LVExportImport_1" xfId="148" xr:uid="{00000000-0005-0000-0000-000094000000}"/>
    <cellStyle name="Normalny" xfId="0" builtinId="0"/>
    <cellStyle name="Normalny 2" xfId="203" xr:uid="{00000000-0005-0000-0000-000096000000}"/>
    <cellStyle name="Normalny_Sheet1" xfId="149" xr:uid="{00000000-0005-0000-0000-000097000000}"/>
    <cellStyle name="Note" xfId="150" xr:uid="{00000000-0005-0000-0000-000098000000}"/>
    <cellStyle name="Output 2" xfId="151" xr:uid="{00000000-0005-0000-0000-000099000000}"/>
    <cellStyle name="Poznámka" xfId="152" xr:uid="{00000000-0005-0000-0000-00009A000000}"/>
    <cellStyle name="Prepojená bunka" xfId="153" xr:uid="{00000000-0005-0000-0000-00009B000000}"/>
    <cellStyle name="Propojená buňka" xfId="154" xr:uid="{00000000-0005-0000-0000-00009C000000}"/>
    <cellStyle name="Spolu" xfId="155" xr:uid="{00000000-0005-0000-0000-00009D000000}"/>
    <cellStyle name="Správně" xfId="156" xr:uid="{00000000-0005-0000-0000-00009E000000}"/>
    <cellStyle name="Standa - Formatvorlage2" xfId="157" xr:uid="{00000000-0005-0000-0000-00009F000000}"/>
    <cellStyle name="Standa - Formatvorlage3" xfId="158" xr:uid="{00000000-0005-0000-0000-0000A0000000}"/>
    <cellStyle name="Standa - Formatvorlage4" xfId="159" xr:uid="{00000000-0005-0000-0000-0000A1000000}"/>
    <cellStyle name="Standa - Formatvorlage5" xfId="160" xr:uid="{00000000-0005-0000-0000-0000A2000000}"/>
    <cellStyle name="Standa - Formatvorlage6" xfId="161" xr:uid="{00000000-0005-0000-0000-0000A3000000}"/>
    <cellStyle name="Standa - Formatvorlage7" xfId="162" xr:uid="{00000000-0005-0000-0000-0000A4000000}"/>
    <cellStyle name="Standard 2" xfId="163" xr:uid="{00000000-0005-0000-0000-0000A5000000}"/>
    <cellStyle name="Standard 2 2" xfId="164" xr:uid="{00000000-0005-0000-0000-0000A6000000}"/>
    <cellStyle name="Standard 3" xfId="165" xr:uid="{00000000-0005-0000-0000-0000A7000000}"/>
    <cellStyle name="Standard 4" xfId="166" xr:uid="{00000000-0005-0000-0000-0000A8000000}"/>
    <cellStyle name="Standard 4 2" xfId="167" xr:uid="{00000000-0005-0000-0000-0000A9000000}"/>
    <cellStyle name="Standard 4 3" xfId="168" xr:uid="{00000000-0005-0000-0000-0000AA000000}"/>
    <cellStyle name="Standard 5" xfId="169" xr:uid="{00000000-0005-0000-0000-0000AB000000}"/>
    <cellStyle name="Stil 1" xfId="170" xr:uid="{00000000-0005-0000-0000-0000AC000000}"/>
    <cellStyle name="Styl 1" xfId="171" xr:uid="{00000000-0005-0000-0000-0000AD000000}"/>
    <cellStyle name="Summe - Formatvorlage8" xfId="172" xr:uid="{00000000-0005-0000-0000-0000AE000000}"/>
    <cellStyle name="Text upozornění" xfId="173" xr:uid="{00000000-0005-0000-0000-0000AF000000}"/>
    <cellStyle name="Text upozornenia" xfId="174" xr:uid="{00000000-0005-0000-0000-0000B0000000}"/>
    <cellStyle name="Title" xfId="175" xr:uid="{00000000-0005-0000-0000-0000B1000000}"/>
    <cellStyle name="Title 2" xfId="176" xr:uid="{00000000-0005-0000-0000-0000B2000000}"/>
    <cellStyle name="Titul" xfId="177" xr:uid="{00000000-0005-0000-0000-0000B3000000}"/>
    <cellStyle name="Total 2" xfId="178" xr:uid="{00000000-0005-0000-0000-0000B4000000}"/>
    <cellStyle name="Undefiniert" xfId="179" xr:uid="{00000000-0005-0000-0000-0000B5000000}"/>
    <cellStyle name="Vstup" xfId="180" xr:uid="{00000000-0005-0000-0000-0000B6000000}"/>
    <cellStyle name="Výpočet" xfId="181" xr:uid="{00000000-0005-0000-0000-0000B7000000}"/>
    <cellStyle name="Výstup" xfId="182" xr:uid="{00000000-0005-0000-0000-0000B8000000}"/>
    <cellStyle name="Vysvětlující text" xfId="183" xr:uid="{00000000-0005-0000-0000-0000B9000000}"/>
    <cellStyle name="Vysvetľujúci text" xfId="184" xr:uid="{00000000-0005-0000-0000-0000BA000000}"/>
    <cellStyle name="Währung 2" xfId="185" xr:uid="{00000000-0005-0000-0000-0000BB000000}"/>
    <cellStyle name="Warning Text 2" xfId="186" xr:uid="{00000000-0005-0000-0000-0000BC000000}"/>
    <cellStyle name="Z1" xfId="187" xr:uid="{00000000-0005-0000-0000-0000BD000000}"/>
    <cellStyle name="Zlá" xfId="188" xr:uid="{00000000-0005-0000-0000-0000BE000000}"/>
    <cellStyle name="Złe" xfId="189" xr:uid="{00000000-0005-0000-0000-0000BF000000}"/>
    <cellStyle name="Zvýraznění 1" xfId="190" xr:uid="{00000000-0005-0000-0000-0000C0000000}"/>
    <cellStyle name="Zvýraznění 2" xfId="191" xr:uid="{00000000-0005-0000-0000-0000C1000000}"/>
    <cellStyle name="Zvýraznění 3" xfId="192" xr:uid="{00000000-0005-0000-0000-0000C2000000}"/>
    <cellStyle name="Zvýraznění 4" xfId="193" xr:uid="{00000000-0005-0000-0000-0000C3000000}"/>
    <cellStyle name="Zvýraznění 5" xfId="194" xr:uid="{00000000-0005-0000-0000-0000C4000000}"/>
    <cellStyle name="Zvýraznění 6" xfId="195" xr:uid="{00000000-0005-0000-0000-0000C5000000}"/>
    <cellStyle name="Zvýraznenie1" xfId="196" xr:uid="{00000000-0005-0000-0000-0000C6000000}"/>
    <cellStyle name="Zvýraznenie2" xfId="197" xr:uid="{00000000-0005-0000-0000-0000C7000000}"/>
    <cellStyle name="Zvýraznenie3" xfId="198" xr:uid="{00000000-0005-0000-0000-0000C8000000}"/>
    <cellStyle name="Zvýraznenie4" xfId="199" xr:uid="{00000000-0005-0000-0000-0000C9000000}"/>
    <cellStyle name="Zvýraznenie5" xfId="200" xr:uid="{00000000-0005-0000-0000-0000CA000000}"/>
    <cellStyle name="Zvýraznenie6" xfId="201" xr:uid="{00000000-0005-0000-0000-0000C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51"/>
  <sheetViews>
    <sheetView tabSelected="1" view="pageBreakPreview" zoomScale="115" zoomScaleNormal="115" zoomScaleSheetLayoutView="115" workbookViewId="0">
      <pane ySplit="4" topLeftCell="A5" activePane="bottomLeft" state="frozen"/>
      <selection pane="bottomLeft" activeCell="J33" sqref="J33"/>
    </sheetView>
  </sheetViews>
  <sheetFormatPr defaultColWidth="8.85546875" defaultRowHeight="12.75"/>
  <cols>
    <col min="1" max="1" width="3.28515625" style="1" bestFit="1" customWidth="1"/>
    <col min="2" max="2" width="9.28515625" style="2" customWidth="1"/>
    <col min="3" max="3" width="11.28515625" style="3" customWidth="1"/>
    <col min="4" max="4" width="44.140625" style="47" customWidth="1"/>
    <col min="5" max="5" width="5.85546875" style="2" customWidth="1"/>
    <col min="6" max="6" width="8.7109375" style="5" customWidth="1"/>
    <col min="7" max="7" width="13.5703125" style="6" customWidth="1"/>
    <col min="8" max="8" width="15.28515625" style="7" bestFit="1" customWidth="1"/>
    <col min="9" max="16384" width="8.85546875" style="8"/>
  </cols>
  <sheetData>
    <row r="2" spans="1:8" ht="15.75">
      <c r="D2" s="4" t="s">
        <v>8</v>
      </c>
    </row>
    <row r="3" spans="1:8">
      <c r="A3" s="51" t="s">
        <v>52</v>
      </c>
      <c r="B3" s="52"/>
      <c r="C3" s="52"/>
      <c r="D3" s="52"/>
      <c r="E3" s="52"/>
      <c r="F3" s="52"/>
      <c r="G3" s="52"/>
      <c r="H3" s="52"/>
    </row>
    <row r="4" spans="1:8">
      <c r="A4" s="9" t="s">
        <v>9</v>
      </c>
      <c r="B4" s="10" t="s">
        <v>10</v>
      </c>
      <c r="C4" s="10" t="s">
        <v>11</v>
      </c>
      <c r="D4" s="11" t="s">
        <v>12</v>
      </c>
      <c r="E4" s="12" t="s">
        <v>13</v>
      </c>
      <c r="F4" s="13" t="s">
        <v>4</v>
      </c>
      <c r="G4" s="14" t="s">
        <v>1</v>
      </c>
      <c r="H4" s="15" t="s">
        <v>2</v>
      </c>
    </row>
    <row r="5" spans="1:8">
      <c r="A5" s="16"/>
      <c r="B5" s="17"/>
      <c r="C5" s="17" t="s">
        <v>14</v>
      </c>
      <c r="D5" s="18" t="s">
        <v>15</v>
      </c>
      <c r="E5" s="19"/>
      <c r="F5" s="20"/>
      <c r="G5" s="21"/>
      <c r="H5" s="22"/>
    </row>
    <row r="6" spans="1:8" ht="24">
      <c r="A6" s="31">
        <v>1</v>
      </c>
      <c r="B6" s="23"/>
      <c r="C6" s="23"/>
      <c r="D6" s="24" t="s">
        <v>62</v>
      </c>
      <c r="E6" s="34"/>
      <c r="F6" s="32"/>
      <c r="G6" s="35"/>
      <c r="H6" s="36"/>
    </row>
    <row r="7" spans="1:8">
      <c r="A7" s="28"/>
      <c r="B7" s="29"/>
      <c r="C7" s="29"/>
      <c r="D7" s="30" t="s">
        <v>0</v>
      </c>
      <c r="E7" s="34" t="s">
        <v>38</v>
      </c>
      <c r="F7" s="25">
        <v>0.251</v>
      </c>
      <c r="G7" s="37">
        <v>0</v>
      </c>
      <c r="H7" s="27">
        <f t="shared" ref="H7:H14" si="0">ROUND(F7*G7,2)</f>
        <v>0</v>
      </c>
    </row>
    <row r="8" spans="1:8">
      <c r="A8" s="16"/>
      <c r="B8" s="17"/>
      <c r="C8" s="17" t="s">
        <v>18</v>
      </c>
      <c r="D8" s="49" t="s">
        <v>37</v>
      </c>
      <c r="E8" s="19"/>
      <c r="F8" s="20"/>
      <c r="G8" s="21"/>
      <c r="H8" s="22"/>
    </row>
    <row r="9" spans="1:8">
      <c r="A9" s="16"/>
      <c r="B9" s="17"/>
      <c r="C9" s="17" t="s">
        <v>18</v>
      </c>
      <c r="D9" s="49" t="s">
        <v>39</v>
      </c>
      <c r="E9" s="19"/>
      <c r="F9" s="20"/>
      <c r="G9" s="21"/>
      <c r="H9" s="22"/>
    </row>
    <row r="10" spans="1:8" ht="24">
      <c r="A10" s="31">
        <v>2</v>
      </c>
      <c r="B10" s="23" t="s">
        <v>20</v>
      </c>
      <c r="C10" s="23" t="s">
        <v>18</v>
      </c>
      <c r="D10" s="38" t="s">
        <v>40</v>
      </c>
      <c r="E10" s="34"/>
      <c r="F10" s="32"/>
      <c r="G10" s="35"/>
      <c r="H10" s="36"/>
    </row>
    <row r="11" spans="1:8">
      <c r="A11" s="28"/>
      <c r="B11" s="29"/>
      <c r="C11" s="29"/>
      <c r="D11" s="39" t="s">
        <v>16</v>
      </c>
      <c r="E11" s="12" t="s">
        <v>19</v>
      </c>
      <c r="F11" s="25">
        <v>1009</v>
      </c>
      <c r="G11" s="40">
        <v>0</v>
      </c>
      <c r="H11" s="27">
        <f t="shared" ref="H11" si="1">ROUND(F11*G11,2)</f>
        <v>0</v>
      </c>
    </row>
    <row r="12" spans="1:8">
      <c r="A12" s="16"/>
      <c r="B12" s="17"/>
      <c r="C12" s="17" t="s">
        <v>18</v>
      </c>
      <c r="D12" s="49" t="s">
        <v>43</v>
      </c>
      <c r="E12" s="19"/>
      <c r="F12" s="20"/>
      <c r="G12" s="21"/>
      <c r="H12" s="22"/>
    </row>
    <row r="13" spans="1:8" ht="24">
      <c r="A13" s="31">
        <v>3</v>
      </c>
      <c r="B13" s="23" t="s">
        <v>20</v>
      </c>
      <c r="C13" s="23" t="s">
        <v>18</v>
      </c>
      <c r="D13" s="38" t="s">
        <v>41</v>
      </c>
      <c r="E13" s="34"/>
      <c r="F13" s="32"/>
      <c r="G13" s="35"/>
      <c r="H13" s="36"/>
    </row>
    <row r="14" spans="1:8">
      <c r="A14" s="28"/>
      <c r="B14" s="29"/>
      <c r="C14" s="29"/>
      <c r="D14" s="39" t="s">
        <v>16</v>
      </c>
      <c r="E14" s="12" t="s">
        <v>19</v>
      </c>
      <c r="F14" s="25">
        <v>1009</v>
      </c>
      <c r="G14" s="40">
        <v>0</v>
      </c>
      <c r="H14" s="27">
        <f t="shared" si="0"/>
        <v>0</v>
      </c>
    </row>
    <row r="15" spans="1:8">
      <c r="A15" s="16"/>
      <c r="B15" s="17"/>
      <c r="C15" s="17" t="s">
        <v>18</v>
      </c>
      <c r="D15" s="49" t="s">
        <v>44</v>
      </c>
      <c r="E15" s="19"/>
      <c r="F15" s="20"/>
      <c r="G15" s="21"/>
      <c r="H15" s="22"/>
    </row>
    <row r="16" spans="1:8" ht="46.5" customHeight="1">
      <c r="A16" s="31">
        <v>4</v>
      </c>
      <c r="B16" s="23" t="s">
        <v>22</v>
      </c>
      <c r="C16" s="23" t="s">
        <v>18</v>
      </c>
      <c r="D16" s="38" t="s">
        <v>42</v>
      </c>
      <c r="E16" s="34"/>
      <c r="F16" s="32"/>
      <c r="G16" s="35"/>
      <c r="H16" s="36"/>
    </row>
    <row r="17" spans="1:8" ht="14.25" customHeight="1">
      <c r="A17" s="28"/>
      <c r="B17" s="29"/>
      <c r="C17" s="29"/>
      <c r="D17" s="39" t="s">
        <v>16</v>
      </c>
      <c r="E17" s="12" t="s">
        <v>17</v>
      </c>
      <c r="F17" s="25">
        <v>484.32</v>
      </c>
      <c r="G17" s="33">
        <v>0</v>
      </c>
      <c r="H17" s="27">
        <f t="shared" ref="H17:H25" si="2">ROUND(F17*G17,2)</f>
        <v>0</v>
      </c>
    </row>
    <row r="18" spans="1:8" ht="72">
      <c r="A18" s="9"/>
      <c r="B18" s="10"/>
      <c r="C18" s="10"/>
      <c r="D18" s="41" t="s">
        <v>3</v>
      </c>
      <c r="E18" s="12"/>
      <c r="F18" s="25"/>
      <c r="G18" s="26"/>
      <c r="H18" s="27"/>
    </row>
    <row r="19" spans="1:8">
      <c r="A19" s="16"/>
      <c r="B19" s="17"/>
      <c r="C19" s="17" t="s">
        <v>23</v>
      </c>
      <c r="D19" s="49" t="s">
        <v>45</v>
      </c>
      <c r="E19" s="19"/>
      <c r="F19" s="20"/>
      <c r="G19" s="21"/>
      <c r="H19" s="22"/>
    </row>
    <row r="20" spans="1:8" ht="24">
      <c r="A20" s="16"/>
      <c r="B20" s="17"/>
      <c r="C20" s="17" t="s">
        <v>24</v>
      </c>
      <c r="D20" s="49" t="s">
        <v>46</v>
      </c>
      <c r="E20" s="19"/>
      <c r="F20" s="20"/>
      <c r="G20" s="21"/>
      <c r="H20" s="22"/>
    </row>
    <row r="21" spans="1:8" ht="45" customHeight="1">
      <c r="A21" s="31">
        <v>5</v>
      </c>
      <c r="B21" s="23" t="s">
        <v>25</v>
      </c>
      <c r="C21" s="23" t="s">
        <v>24</v>
      </c>
      <c r="D21" s="42" t="s">
        <v>33</v>
      </c>
      <c r="E21" s="34"/>
      <c r="F21" s="32"/>
      <c r="G21" s="35"/>
      <c r="H21" s="36"/>
    </row>
    <row r="22" spans="1:8">
      <c r="A22" s="28"/>
      <c r="B22" s="29"/>
      <c r="C22" s="29"/>
      <c r="D22" s="39" t="s">
        <v>16</v>
      </c>
      <c r="E22" s="12" t="s">
        <v>19</v>
      </c>
      <c r="F22" s="25">
        <v>1009</v>
      </c>
      <c r="G22" s="33">
        <v>0</v>
      </c>
      <c r="H22" s="27">
        <f t="shared" si="2"/>
        <v>0</v>
      </c>
    </row>
    <row r="23" spans="1:8" ht="25.5" customHeight="1">
      <c r="A23" s="16"/>
      <c r="B23" s="17"/>
      <c r="C23" s="17" t="s">
        <v>26</v>
      </c>
      <c r="D23" s="49" t="s">
        <v>47</v>
      </c>
      <c r="E23" s="19"/>
      <c r="F23" s="20"/>
      <c r="G23" s="21"/>
      <c r="H23" s="22"/>
    </row>
    <row r="24" spans="1:8" ht="48">
      <c r="A24" s="31">
        <v>6</v>
      </c>
      <c r="B24" s="23" t="s">
        <v>27</v>
      </c>
      <c r="C24" s="23" t="s">
        <v>26</v>
      </c>
      <c r="D24" s="24" t="s">
        <v>60</v>
      </c>
      <c r="E24" s="34"/>
      <c r="F24" s="32"/>
      <c r="G24" s="35"/>
      <c r="H24" s="36"/>
    </row>
    <row r="25" spans="1:8">
      <c r="A25" s="28"/>
      <c r="B25" s="29"/>
      <c r="C25" s="29"/>
      <c r="D25" s="39" t="s">
        <v>16</v>
      </c>
      <c r="E25" s="12" t="s">
        <v>19</v>
      </c>
      <c r="F25" s="25">
        <v>1009</v>
      </c>
      <c r="G25" s="40">
        <v>0</v>
      </c>
      <c r="H25" s="27">
        <f t="shared" si="2"/>
        <v>0</v>
      </c>
    </row>
    <row r="26" spans="1:8">
      <c r="A26" s="16"/>
      <c r="B26" s="17"/>
      <c r="C26" s="17" t="s">
        <v>30</v>
      </c>
      <c r="D26" s="49" t="s">
        <v>48</v>
      </c>
      <c r="E26" s="19"/>
      <c r="F26" s="20"/>
      <c r="G26" s="21"/>
      <c r="H26" s="22"/>
    </row>
    <row r="27" spans="1:8">
      <c r="A27" s="16"/>
      <c r="B27" s="17"/>
      <c r="C27" s="17" t="s">
        <v>53</v>
      </c>
      <c r="D27" s="49" t="s">
        <v>56</v>
      </c>
      <c r="E27" s="19"/>
      <c r="F27" s="20"/>
      <c r="G27" s="21"/>
      <c r="H27" s="22"/>
    </row>
    <row r="28" spans="1:8" ht="24">
      <c r="A28" s="31">
        <v>7</v>
      </c>
      <c r="B28" s="23"/>
      <c r="C28" s="23" t="s">
        <v>54</v>
      </c>
      <c r="D28" s="38" t="s">
        <v>57</v>
      </c>
      <c r="E28" s="34"/>
      <c r="F28" s="32"/>
      <c r="G28" s="35"/>
      <c r="H28" s="36"/>
    </row>
    <row r="29" spans="1:8">
      <c r="A29" s="28"/>
      <c r="B29" s="29"/>
      <c r="C29" s="29"/>
      <c r="D29" s="39" t="s">
        <v>16</v>
      </c>
      <c r="E29" s="12" t="s">
        <v>19</v>
      </c>
      <c r="F29" s="25">
        <v>962</v>
      </c>
      <c r="G29" s="37">
        <v>0</v>
      </c>
      <c r="H29" s="27">
        <f t="shared" ref="H29" si="3">ROUND(F29*G29,2)</f>
        <v>0</v>
      </c>
    </row>
    <row r="30" spans="1:8" ht="36">
      <c r="A30" s="31">
        <v>8</v>
      </c>
      <c r="B30" s="23"/>
      <c r="C30" s="23" t="s">
        <v>54</v>
      </c>
      <c r="D30" s="38" t="s">
        <v>61</v>
      </c>
      <c r="E30" s="34"/>
      <c r="F30" s="32"/>
      <c r="G30" s="35"/>
      <c r="H30" s="36"/>
    </row>
    <row r="31" spans="1:8">
      <c r="A31" s="28"/>
      <c r="B31" s="29"/>
      <c r="C31" s="29"/>
      <c r="D31" s="39" t="s">
        <v>16</v>
      </c>
      <c r="E31" s="12" t="s">
        <v>19</v>
      </c>
      <c r="F31" s="25">
        <v>1924</v>
      </c>
      <c r="G31" s="37">
        <v>0</v>
      </c>
      <c r="H31" s="27">
        <f t="shared" ref="H31" si="4">ROUND(F31*G31,2)</f>
        <v>0</v>
      </c>
    </row>
    <row r="32" spans="1:8" ht="24">
      <c r="A32" s="31">
        <v>9</v>
      </c>
      <c r="B32" s="23"/>
      <c r="C32" s="23" t="s">
        <v>55</v>
      </c>
      <c r="D32" s="38" t="s">
        <v>58</v>
      </c>
      <c r="E32" s="34"/>
      <c r="F32" s="32"/>
      <c r="G32" s="35"/>
      <c r="H32" s="36"/>
    </row>
    <row r="33" spans="1:8">
      <c r="A33" s="28"/>
      <c r="B33" s="29"/>
      <c r="C33" s="29"/>
      <c r="D33" s="39" t="s">
        <v>16</v>
      </c>
      <c r="E33" s="12" t="s">
        <v>19</v>
      </c>
      <c r="F33" s="25">
        <v>962</v>
      </c>
      <c r="G33" s="37">
        <v>0</v>
      </c>
      <c r="H33" s="27">
        <f t="shared" ref="H33" si="5">ROUND(F33*G33,2)</f>
        <v>0</v>
      </c>
    </row>
    <row r="34" spans="1:8">
      <c r="A34" s="16"/>
      <c r="B34" s="17"/>
      <c r="C34" s="17" t="s">
        <v>29</v>
      </c>
      <c r="D34" s="49" t="s">
        <v>49</v>
      </c>
      <c r="E34" s="19"/>
      <c r="F34" s="20"/>
      <c r="G34" s="21"/>
      <c r="H34" s="22"/>
    </row>
    <row r="35" spans="1:8" ht="32.25" customHeight="1">
      <c r="A35" s="31">
        <v>10</v>
      </c>
      <c r="B35" s="23" t="s">
        <v>31</v>
      </c>
      <c r="C35" s="23" t="s">
        <v>29</v>
      </c>
      <c r="D35" s="38" t="s">
        <v>34</v>
      </c>
      <c r="E35" s="34"/>
      <c r="F35" s="32"/>
      <c r="G35" s="35"/>
      <c r="H35" s="36"/>
    </row>
    <row r="36" spans="1:8">
      <c r="A36" s="28"/>
      <c r="B36" s="29"/>
      <c r="C36" s="29"/>
      <c r="D36" s="39" t="s">
        <v>16</v>
      </c>
      <c r="E36" s="12" t="s">
        <v>21</v>
      </c>
      <c r="F36" s="25">
        <v>177</v>
      </c>
      <c r="G36" s="37">
        <v>0</v>
      </c>
      <c r="H36" s="27">
        <f t="shared" ref="H36:H45" si="6">ROUND(F36*G36,2)</f>
        <v>0</v>
      </c>
    </row>
    <row r="37" spans="1:8" ht="27.75" customHeight="1">
      <c r="A37" s="31">
        <v>11</v>
      </c>
      <c r="B37" s="23" t="s">
        <v>32</v>
      </c>
      <c r="C37" s="23" t="s">
        <v>29</v>
      </c>
      <c r="D37" s="38" t="s">
        <v>59</v>
      </c>
      <c r="E37" s="34"/>
      <c r="F37" s="32"/>
      <c r="G37" s="35"/>
      <c r="H37" s="36"/>
    </row>
    <row r="38" spans="1:8">
      <c r="A38" s="28"/>
      <c r="B38" s="29"/>
      <c r="C38" s="29"/>
      <c r="D38" s="39" t="s">
        <v>16</v>
      </c>
      <c r="E38" s="12" t="s">
        <v>21</v>
      </c>
      <c r="F38" s="25">
        <v>26</v>
      </c>
      <c r="G38" s="37">
        <v>0</v>
      </c>
      <c r="H38" s="27">
        <f t="shared" si="6"/>
        <v>0</v>
      </c>
    </row>
    <row r="39" spans="1:8" ht="33.75" customHeight="1">
      <c r="A39" s="31">
        <v>12</v>
      </c>
      <c r="B39" s="23" t="s">
        <v>32</v>
      </c>
      <c r="C39" s="23" t="s">
        <v>29</v>
      </c>
      <c r="D39" s="38" t="s">
        <v>35</v>
      </c>
      <c r="E39" s="34"/>
      <c r="F39" s="32"/>
      <c r="G39" s="35"/>
      <c r="H39" s="36"/>
    </row>
    <row r="40" spans="1:8">
      <c r="A40" s="28"/>
      <c r="B40" s="29"/>
      <c r="C40" s="29"/>
      <c r="D40" s="39" t="s">
        <v>16</v>
      </c>
      <c r="E40" s="12" t="s">
        <v>21</v>
      </c>
      <c r="F40" s="25">
        <v>41</v>
      </c>
      <c r="G40" s="37">
        <v>0</v>
      </c>
      <c r="H40" s="27">
        <f t="shared" ref="H40" si="7">ROUND(F40*G40,2)</f>
        <v>0</v>
      </c>
    </row>
    <row r="41" spans="1:8" ht="24">
      <c r="A41" s="9">
        <v>13</v>
      </c>
      <c r="B41" s="10" t="s">
        <v>28</v>
      </c>
      <c r="C41" s="10" t="s">
        <v>29</v>
      </c>
      <c r="D41" s="43" t="s">
        <v>36</v>
      </c>
      <c r="E41" s="34"/>
      <c r="F41" s="32"/>
      <c r="G41" s="35"/>
      <c r="H41" s="36"/>
    </row>
    <row r="42" spans="1:8">
      <c r="A42" s="9"/>
      <c r="B42" s="10"/>
      <c r="C42" s="10"/>
      <c r="D42" s="44" t="s">
        <v>16</v>
      </c>
      <c r="E42" s="12" t="s">
        <v>17</v>
      </c>
      <c r="F42" s="25">
        <v>13.2</v>
      </c>
      <c r="G42" s="40">
        <v>0</v>
      </c>
      <c r="H42" s="27">
        <f t="shared" si="6"/>
        <v>0</v>
      </c>
    </row>
    <row r="43" spans="1:8">
      <c r="A43" s="16"/>
      <c r="B43" s="17"/>
      <c r="C43" s="17"/>
      <c r="D43" s="49" t="s">
        <v>50</v>
      </c>
      <c r="E43" s="19"/>
      <c r="F43" s="20"/>
      <c r="G43" s="21"/>
      <c r="H43" s="22"/>
    </row>
    <row r="44" spans="1:8" ht="24">
      <c r="A44" s="31">
        <v>14</v>
      </c>
      <c r="B44" s="23"/>
      <c r="C44" s="23"/>
      <c r="D44" s="38" t="s">
        <v>51</v>
      </c>
      <c r="E44" s="34"/>
      <c r="F44" s="32"/>
      <c r="G44" s="35"/>
      <c r="H44" s="36"/>
    </row>
    <row r="45" spans="1:8">
      <c r="A45" s="28"/>
      <c r="B45" s="29"/>
      <c r="C45" s="29"/>
      <c r="D45" s="39" t="s">
        <v>16</v>
      </c>
      <c r="E45" s="12" t="s">
        <v>19</v>
      </c>
      <c r="F45" s="25">
        <v>150</v>
      </c>
      <c r="G45" s="37">
        <v>0</v>
      </c>
      <c r="H45" s="27">
        <f t="shared" si="6"/>
        <v>0</v>
      </c>
    </row>
    <row r="46" spans="1:8">
      <c r="D46" s="45"/>
      <c r="F46" s="50" t="s">
        <v>5</v>
      </c>
      <c r="G46" s="50"/>
      <c r="H46" s="46">
        <f>SUM(H7:H45)</f>
        <v>0</v>
      </c>
    </row>
    <row r="47" spans="1:8">
      <c r="F47" s="50" t="s">
        <v>6</v>
      </c>
      <c r="G47" s="50"/>
      <c r="H47" s="46">
        <f>ROUND(0.23*H46,2)</f>
        <v>0</v>
      </c>
    </row>
    <row r="48" spans="1:8">
      <c r="F48" s="50" t="s">
        <v>7</v>
      </c>
      <c r="G48" s="50"/>
      <c r="H48" s="46">
        <f>ROUND(SUM(H46:H47),2)</f>
        <v>0</v>
      </c>
    </row>
    <row r="50" spans="8:8">
      <c r="H50" s="48"/>
    </row>
    <row r="51" spans="8:8">
      <c r="H51" s="1"/>
    </row>
  </sheetData>
  <sheetProtection algorithmName="SHA-512" hashValue="h0AeFRTu9dDcYPdo6rL2OVIcTjfZn4/lZ4+bXCdgNopiek8ejVtN2JzQEZ8eu0jkjjaHBwErTES1y2zomVxcKw==" saltValue="cRrUFHL2Wx15lhSXq1sI5w==" spinCount="100000" sheet="1" formatCells="0" formatColumns="0" formatRows="0" insertColumns="0" insertRows="0" insertHyperlinks="0" deleteColumns="0" deleteRows="0" sort="0" autoFilter="0" pivotTables="0"/>
  <protectedRanges>
    <protectedRange sqref="G6:H45" name="Rozstęp1"/>
  </protectedRanges>
  <autoFilter ref="A4:H48" xr:uid="{00000000-0009-0000-0000-000000000000}"/>
  <mergeCells count="4">
    <mergeCell ref="F48:G48"/>
    <mergeCell ref="F47:G47"/>
    <mergeCell ref="F46:G46"/>
    <mergeCell ref="A3:H3"/>
  </mergeCells>
  <pageMargins left="0.82677165354330717" right="0.23622047244094491" top="0.74803149606299213" bottom="0.7480314960629921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Kosztorys ofertowy</vt:lpstr>
      <vt:lpstr>'Kosztorys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Izabela Rychlewska</dc:creator>
  <cp:lastModifiedBy>Bra_Mac</cp:lastModifiedBy>
  <cp:lastPrinted>2019-06-07T05:37:49Z</cp:lastPrinted>
  <dcterms:created xsi:type="dcterms:W3CDTF">2018-04-06T08:37:20Z</dcterms:created>
  <dcterms:modified xsi:type="dcterms:W3CDTF">2019-06-07T05:38:57Z</dcterms:modified>
</cp:coreProperties>
</file>