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ra_Mac\Desktop\PIASTOWSKA\PRZETARG 28.05.2019\"/>
    </mc:Choice>
  </mc:AlternateContent>
  <xr:revisionPtr revIDLastSave="0" documentId="13_ncr:1_{329F7AFD-0788-4BCB-8E92-0FCD432302F4}" xr6:coauthVersionLast="43" xr6:coauthVersionMax="43" xr10:uidLastSave="{00000000-0000-0000-0000-000000000000}"/>
  <bookViews>
    <workbookView xWindow="-120" yWindow="-120" windowWidth="29040" windowHeight="15840" tabRatio="580" xr2:uid="{00000000-000D-0000-FFFF-FFFF00000000}"/>
  </bookViews>
  <sheets>
    <sheet name="Kosztorys ofertowy" sheetId="1" r:id="rId1"/>
  </sheets>
  <definedNames>
    <definedName name="_xlnm._FilterDatabase" localSheetId="0" hidden="1">'Kosztorys ofertowy'!$A$4:$H$143</definedName>
    <definedName name="_Order1" hidden="1">255</definedName>
    <definedName name="_xlnm.Print_Area" localSheetId="0">'Kosztorys ofertowy'!$A$1:$H$143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95" i="1" l="1"/>
  <c r="H42" i="1" l="1"/>
  <c r="H103" i="1"/>
  <c r="H101" i="1"/>
  <c r="H99" i="1"/>
  <c r="H97" i="1"/>
  <c r="H93" i="1"/>
  <c r="H139" i="1" l="1"/>
  <c r="H137" i="1"/>
  <c r="H25" i="1" l="1"/>
  <c r="H119" i="1" l="1"/>
  <c r="H31" i="1"/>
  <c r="H33" i="1"/>
  <c r="H134" i="1" l="1"/>
  <c r="H132" i="1" l="1"/>
  <c r="H129" i="1"/>
  <c r="H127" i="1"/>
  <c r="H124" i="1"/>
  <c r="H121" i="1"/>
  <c r="H117" i="1"/>
  <c r="H115" i="1"/>
  <c r="H111" i="1"/>
  <c r="H108" i="1"/>
  <c r="H106" i="1"/>
  <c r="H89" i="1"/>
  <c r="H87" i="1"/>
  <c r="H84" i="1"/>
  <c r="H81" i="1"/>
  <c r="H79" i="1"/>
  <c r="H76" i="1"/>
  <c r="H72" i="1"/>
  <c r="H70" i="1"/>
  <c r="H67" i="1"/>
  <c r="H63" i="1"/>
  <c r="H61" i="1"/>
  <c r="H57" i="1"/>
  <c r="H54" i="1"/>
  <c r="H49" i="1"/>
  <c r="H47" i="1"/>
  <c r="H45" i="1"/>
  <c r="H40" i="1"/>
  <c r="H38" i="1"/>
  <c r="H36" i="1"/>
  <c r="H29" i="1"/>
  <c r="H23" i="1"/>
  <c r="H21" i="1"/>
  <c r="H19" i="1"/>
  <c r="H17" i="1"/>
  <c r="H15" i="1"/>
  <c r="H12" i="1"/>
  <c r="H10" i="1"/>
  <c r="H8" i="1"/>
  <c r="H51" i="1"/>
  <c r="H141" i="1" l="1"/>
  <c r="H142" i="1" s="1"/>
  <c r="H143" i="1" s="1"/>
</calcChain>
</file>

<file path=xl/sharedStrings.xml><?xml version="1.0" encoding="utf-8"?>
<sst xmlns="http://schemas.openxmlformats.org/spreadsheetml/2006/main" count="324" uniqueCount="163">
  <si>
    <t>razem</t>
  </si>
  <si>
    <t>Cena jedn.</t>
  </si>
  <si>
    <t>Wartość</t>
  </si>
  <si>
    <t>Materiał z rozbiórki podlega utylizacji, należy uwzględnić w wycenie. Materiał kamienny ndajacy się do ponownego wbudowania należy ewentualnie odwieść w miejsce wskazane przez Inwestora tj. krawężnik kamienny. Kostka kamienna z rozbióki zjazdów należy zwrócić właścicielom posesji.</t>
  </si>
  <si>
    <t>Ilość</t>
  </si>
  <si>
    <t>1,000</t>
  </si>
  <si>
    <t>4,000</t>
  </si>
  <si>
    <t>5,000</t>
  </si>
  <si>
    <t>RAZEM netto</t>
  </si>
  <si>
    <t>VAT 23%</t>
  </si>
  <si>
    <t>RAZEM brutto</t>
  </si>
  <si>
    <r>
      <rPr>
        <sz val="9"/>
        <rFont val="Arial"/>
        <family val="2"/>
        <charset val="238"/>
      </rPr>
      <t>Nr</t>
    </r>
  </si>
  <si>
    <r>
      <rPr>
        <sz val="9"/>
        <rFont val="Arial"/>
        <family val="2"/>
        <charset val="238"/>
      </rPr>
      <t>Podstawa</t>
    </r>
  </si>
  <si>
    <r>
      <rPr>
        <sz val="9"/>
        <rFont val="Arial"/>
        <family val="2"/>
        <charset val="238"/>
      </rPr>
      <t>Nr ST</t>
    </r>
  </si>
  <si>
    <r>
      <rPr>
        <sz val="9"/>
        <rFont val="Arial"/>
        <family val="2"/>
        <charset val="238"/>
      </rPr>
      <t>Opis robót</t>
    </r>
  </si>
  <si>
    <r>
      <rPr>
        <sz val="9"/>
        <rFont val="Arial"/>
        <family val="2"/>
        <charset val="238"/>
      </rPr>
      <t>Jm</t>
    </r>
  </si>
  <si>
    <r>
      <rPr>
        <sz val="9"/>
        <rFont val="Arial"/>
        <family val="2"/>
        <charset val="238"/>
      </rPr>
      <t>D-01.00.00</t>
    </r>
  </si>
  <si>
    <r>
      <rPr>
        <sz val="9"/>
        <rFont val="Arial"/>
        <family val="2"/>
        <charset val="238"/>
      </rPr>
      <t>D-01.02.01</t>
    </r>
  </si>
  <si>
    <r>
      <rPr>
        <sz val="9"/>
        <rFont val="Arial"/>
        <family val="2"/>
        <charset val="238"/>
      </rPr>
      <t>KNR 2-01 0103/07</t>
    </r>
  </si>
  <si>
    <r>
      <rPr>
        <sz val="9"/>
        <rFont val="Arial"/>
        <family val="2"/>
        <charset val="238"/>
      </rPr>
      <t>szt</t>
    </r>
  </si>
  <si>
    <r>
      <rPr>
        <i/>
        <sz val="9"/>
        <rFont val="Arial"/>
        <family val="2"/>
        <charset val="238"/>
      </rPr>
      <t>Średnice drzew mierzone na wysokości pierśnicy</t>
    </r>
  </si>
  <si>
    <r>
      <rPr>
        <sz val="9"/>
        <rFont val="Arial"/>
        <family val="2"/>
        <charset val="238"/>
      </rPr>
      <t>KNR 2-01 0105/07</t>
    </r>
  </si>
  <si>
    <r>
      <rPr>
        <sz val="9"/>
        <rFont val="Arial"/>
        <family val="2"/>
        <charset val="238"/>
      </rPr>
      <t>KNR 2-01 0101/02</t>
    </r>
  </si>
  <si>
    <r>
      <rPr>
        <sz val="9"/>
        <rFont val="Arial"/>
        <family val="2"/>
        <charset val="238"/>
      </rPr>
      <t>razem</t>
    </r>
  </si>
  <si>
    <r>
      <rPr>
        <sz val="9"/>
        <rFont val="Arial"/>
        <family val="2"/>
        <charset val="238"/>
      </rPr>
      <t>KNR 2-01 0110/01</t>
    </r>
  </si>
  <si>
    <r>
      <rPr>
        <sz val="9"/>
        <rFont val="Arial"/>
        <family val="2"/>
        <charset val="238"/>
      </rPr>
      <t>m3</t>
    </r>
  </si>
  <si>
    <r>
      <rPr>
        <sz val="9"/>
        <rFont val="Arial"/>
        <family val="2"/>
        <charset val="238"/>
      </rPr>
      <t>D-01.02.04</t>
    </r>
  </si>
  <si>
    <r>
      <rPr>
        <sz val="9"/>
        <rFont val="Arial"/>
        <family val="2"/>
        <charset val="238"/>
      </rPr>
      <t>m2</t>
    </r>
  </si>
  <si>
    <r>
      <rPr>
        <sz val="9"/>
        <rFont val="Arial"/>
        <family val="2"/>
        <charset val="238"/>
      </rPr>
      <t>KNKRB 6 0801/04</t>
    </r>
  </si>
  <si>
    <r>
      <rPr>
        <sz val="9"/>
        <rFont val="Arial"/>
        <family val="2"/>
        <charset val="238"/>
      </rPr>
      <t>KNKRB 6 0802/04</t>
    </r>
  </si>
  <si>
    <r>
      <rPr>
        <sz val="9"/>
        <rFont val="Arial"/>
        <family val="2"/>
        <charset val="238"/>
      </rPr>
      <t>KNKRB 6 0803/08</t>
    </r>
  </si>
  <si>
    <r>
      <rPr>
        <sz val="9"/>
        <rFont val="Arial"/>
        <family val="2"/>
        <charset val="238"/>
      </rPr>
      <t>KNR 2-31 0815/05</t>
    </r>
  </si>
  <si>
    <r>
      <rPr>
        <sz val="9"/>
        <rFont val="Arial"/>
        <family val="2"/>
        <charset val="238"/>
      </rPr>
      <t>KNR 2-31 0813/03</t>
    </r>
  </si>
  <si>
    <r>
      <rPr>
        <sz val="9"/>
        <rFont val="Arial"/>
        <family val="2"/>
        <charset val="238"/>
      </rPr>
      <t>m</t>
    </r>
  </si>
  <si>
    <r>
      <rPr>
        <sz val="9"/>
        <rFont val="Arial"/>
        <family val="2"/>
        <charset val="238"/>
      </rPr>
      <t>KNR 2-31 0814/05</t>
    </r>
  </si>
  <si>
    <r>
      <rPr>
        <sz val="9"/>
        <rFont val="Arial"/>
        <family val="2"/>
        <charset val="238"/>
      </rPr>
      <t>KNR 2-31 0812/03</t>
    </r>
  </si>
  <si>
    <r>
      <rPr>
        <sz val="9"/>
        <rFont val="Arial"/>
        <family val="2"/>
        <charset val="238"/>
      </rPr>
      <t>KNR 4-01 0349/08</t>
    </r>
  </si>
  <si>
    <r>
      <rPr>
        <sz val="9"/>
        <rFont val="Arial"/>
        <family val="2"/>
        <charset val="238"/>
      </rPr>
      <t>KNR 2-25 0605/06</t>
    </r>
  </si>
  <si>
    <r>
      <rPr>
        <sz val="9"/>
        <rFont val="Arial"/>
        <family val="2"/>
        <charset val="238"/>
      </rPr>
      <t>KNR 4-04 1103/04</t>
    </r>
  </si>
  <si>
    <r>
      <rPr>
        <sz val="9"/>
        <rFont val="Arial"/>
        <family val="2"/>
        <charset val="238"/>
      </rPr>
      <t>KNR 2-31 1406/03</t>
    </r>
  </si>
  <si>
    <r>
      <rPr>
        <sz val="9"/>
        <rFont val="Arial"/>
        <family val="2"/>
        <charset val="238"/>
      </rPr>
      <t>KNR 2-31 1406/04</t>
    </r>
  </si>
  <si>
    <r>
      <rPr>
        <sz val="9"/>
        <rFont val="Arial"/>
        <family val="2"/>
        <charset val="238"/>
      </rPr>
      <t>D-02.00.00</t>
    </r>
  </si>
  <si>
    <r>
      <rPr>
        <sz val="9"/>
        <rFont val="Arial"/>
        <family val="2"/>
        <charset val="238"/>
      </rPr>
      <t>D.02.01.01</t>
    </r>
  </si>
  <si>
    <r>
      <rPr>
        <sz val="9"/>
        <rFont val="Arial"/>
        <family val="2"/>
        <charset val="238"/>
      </rPr>
      <t>KNR 2-01 0201/04</t>
    </r>
  </si>
  <si>
    <r>
      <rPr>
        <sz val="9"/>
        <rFont val="Arial"/>
        <family val="2"/>
        <charset val="238"/>
      </rPr>
      <t>D-02.01.01</t>
    </r>
  </si>
  <si>
    <r>
      <rPr>
        <sz val="9"/>
        <rFont val="Arial"/>
        <family val="2"/>
        <charset val="238"/>
      </rPr>
      <t>KNR 2-25 0612/02</t>
    </r>
  </si>
  <si>
    <r>
      <rPr>
        <sz val="9"/>
        <rFont val="Arial"/>
        <family val="2"/>
        <charset val="238"/>
      </rPr>
      <t>zgodnie z instrukcją producenta</t>
    </r>
  </si>
  <si>
    <r>
      <rPr>
        <sz val="9"/>
        <rFont val="Arial"/>
        <family val="2"/>
        <charset val="238"/>
      </rPr>
      <t>D-04.00.00</t>
    </r>
  </si>
  <si>
    <r>
      <rPr>
        <sz val="9"/>
        <rFont val="Arial"/>
        <family val="2"/>
        <charset val="238"/>
      </rPr>
      <t>D-04.01.01</t>
    </r>
  </si>
  <si>
    <r>
      <rPr>
        <b/>
        <sz val="9"/>
        <rFont val="Arial"/>
        <family val="2"/>
        <charset val="238"/>
      </rPr>
      <t>4.1. KORYTO Z PROFILOWANIEM I ZAGĘSZCZENIEM PODŁOŻA</t>
    </r>
  </si>
  <si>
    <r>
      <rPr>
        <sz val="9"/>
        <rFont val="Arial"/>
        <family val="2"/>
        <charset val="238"/>
      </rPr>
      <t>KNNR 6 0103/03</t>
    </r>
  </si>
  <si>
    <r>
      <rPr>
        <sz val="9"/>
        <rFont val="Arial"/>
        <family val="2"/>
        <charset val="238"/>
      </rPr>
      <t>D-04.02.02</t>
    </r>
  </si>
  <si>
    <r>
      <rPr>
        <b/>
        <sz val="9"/>
        <rFont val="Arial"/>
        <family val="2"/>
        <charset val="238"/>
      </rPr>
      <t>4.2. WARSTWA MROZOOCHRONNA Z MIESZANKI ZWIĄZANEJ</t>
    </r>
  </si>
  <si>
    <r>
      <rPr>
        <sz val="9"/>
        <rFont val="Arial"/>
        <family val="2"/>
        <charset val="238"/>
      </rPr>
      <t>KNNR 6 0111/01</t>
    </r>
  </si>
  <si>
    <r>
      <rPr>
        <sz val="9"/>
        <rFont val="Arial"/>
        <family val="2"/>
        <charset val="238"/>
      </rPr>
      <t>KNNR 6 0111/02</t>
    </r>
  </si>
  <si>
    <r>
      <rPr>
        <b/>
        <sz val="9"/>
        <rFont val="Arial"/>
        <family val="2"/>
        <charset val="238"/>
      </rPr>
      <t>4.3. WARSTWA PODBUDOWY POMOCNICZEJ Z MIESZANKI ZWIĄZANEJ</t>
    </r>
  </si>
  <si>
    <r>
      <rPr>
        <sz val="9"/>
        <rFont val="Arial"/>
        <family val="2"/>
        <charset val="238"/>
      </rPr>
      <t>D-04.04.02</t>
    </r>
  </si>
  <si>
    <r>
      <rPr>
        <b/>
        <sz val="9"/>
        <rFont val="Arial"/>
        <family val="2"/>
        <charset val="238"/>
      </rPr>
      <t>4.4. PODBUDOWY Z KRUSZYWA ŁAMANEGO STABILIZOWANEGO MECHANICZNIE</t>
    </r>
  </si>
  <si>
    <r>
      <rPr>
        <sz val="9"/>
        <rFont val="Arial"/>
        <family val="2"/>
        <charset val="238"/>
      </rPr>
      <t>KNNR 6 0113/02</t>
    </r>
  </si>
  <si>
    <r>
      <rPr>
        <sz val="9"/>
        <rFont val="Arial"/>
        <family val="2"/>
        <charset val="238"/>
      </rPr>
      <t>KNNR 6 0113/06</t>
    </r>
  </si>
  <si>
    <r>
      <rPr>
        <sz val="9"/>
        <rFont val="Arial"/>
        <family val="2"/>
        <charset val="238"/>
      </rPr>
      <t>D-06.00.00</t>
    </r>
  </si>
  <si>
    <r>
      <rPr>
        <sz val="9"/>
        <rFont val="Arial"/>
        <family val="2"/>
        <charset val="238"/>
      </rPr>
      <t>D-06.01.01a</t>
    </r>
  </si>
  <si>
    <r>
      <rPr>
        <sz val="9"/>
        <rFont val="Arial"/>
        <family val="2"/>
        <charset val="238"/>
      </rPr>
      <t>KNR 2-31 0402/04</t>
    </r>
  </si>
  <si>
    <r>
      <rPr>
        <sz val="9"/>
        <rFont val="Arial"/>
        <family val="2"/>
        <charset val="238"/>
      </rPr>
      <t>D-08.01.01</t>
    </r>
  </si>
  <si>
    <r>
      <rPr>
        <sz val="9"/>
        <rFont val="Arial"/>
        <family val="2"/>
        <charset val="238"/>
      </rPr>
      <t>D-06.01.01</t>
    </r>
  </si>
  <si>
    <r>
      <rPr>
        <sz val="9"/>
        <rFont val="Arial"/>
        <family val="2"/>
        <charset val="238"/>
      </rPr>
      <t>KNR 2-21 0401/03</t>
    </r>
  </si>
  <si>
    <r>
      <rPr>
        <sz val="9"/>
        <rFont val="Arial"/>
        <family val="2"/>
        <charset val="238"/>
      </rPr>
      <t>D-08.00.00</t>
    </r>
  </si>
  <si>
    <r>
      <rPr>
        <sz val="9"/>
        <rFont val="Arial"/>
        <family val="2"/>
        <charset val="238"/>
      </rPr>
      <t>KNR 2-31 0403/03</t>
    </r>
  </si>
  <si>
    <r>
      <rPr>
        <sz val="9"/>
        <rFont val="Arial"/>
        <family val="2"/>
        <charset val="238"/>
      </rPr>
      <t>KNR 2-31 0403/05</t>
    </r>
  </si>
  <si>
    <r>
      <rPr>
        <sz val="9"/>
        <rFont val="Arial"/>
        <family val="2"/>
        <charset val="238"/>
      </rPr>
      <t>D-08.02.02</t>
    </r>
  </si>
  <si>
    <r>
      <rPr>
        <sz val="9"/>
        <rFont val="Arial"/>
        <family val="2"/>
        <charset val="238"/>
      </rPr>
      <t>KNR 2-31 0511/03</t>
    </r>
  </si>
  <si>
    <r>
      <rPr>
        <sz val="9"/>
        <rFont val="Arial"/>
        <family val="2"/>
        <charset val="238"/>
      </rPr>
      <t>D-08.03.01</t>
    </r>
  </si>
  <si>
    <r>
      <rPr>
        <sz val="9"/>
        <rFont val="Arial"/>
        <family val="2"/>
        <charset val="238"/>
      </rPr>
      <t>KNR 2-31 0407/05</t>
    </r>
  </si>
  <si>
    <r>
      <rPr>
        <sz val="9"/>
        <rFont val="Arial"/>
        <family val="2"/>
        <charset val="238"/>
      </rPr>
      <t>D-08.05.03</t>
    </r>
  </si>
  <si>
    <r>
      <rPr>
        <sz val="9"/>
        <rFont val="Arial"/>
        <family val="2"/>
        <charset val="238"/>
      </rPr>
      <t>KNR 2-31 0606/03</t>
    </r>
  </si>
  <si>
    <t>5. ROBOTY WYKOŃCZENIOWE</t>
  </si>
  <si>
    <t>6. ELEMENTY ULIC</t>
  </si>
  <si>
    <t>6.1. KRAWĘŻNIKI BETONOWE</t>
  </si>
  <si>
    <t xml:space="preserve">Ścinanie piłą mechaniczną drzew o średnicy 76-85 cm 
</t>
  </si>
  <si>
    <t xml:space="preserve">szt 
</t>
  </si>
  <si>
    <t xml:space="preserve">Ścinanie piłą mechaniczną drzew o średnicy 86-95 cm 
</t>
  </si>
  <si>
    <t xml:space="preserve">Ścinanie piłą mechaniczną drzew o średnicy 96-105 cm 
</t>
  </si>
  <si>
    <t xml:space="preserve">Mechaniczne karczowanie pni o średnicy 76-85 cm 
</t>
  </si>
  <si>
    <t xml:space="preserve">Mechaniczne karczowanie pni o średnicy 86-95 cm 
</t>
  </si>
  <si>
    <t xml:space="preserve">Mechaniczne karczowanie pni o średnicy 96-105 cm 
</t>
  </si>
  <si>
    <t xml:space="preserve">Transport drzewa do 10km 
</t>
  </si>
  <si>
    <t xml:space="preserve">Korytowanie pod jezdnię i plac utwardzony gr. 58cm
</t>
  </si>
  <si>
    <t xml:space="preserve">Korytowanie pod zjazdy gr. 48cm
</t>
  </si>
  <si>
    <t xml:space="preserve">Korytowanie pod chodnik gr. 35cm
</t>
  </si>
  <si>
    <t>Rozebranie mechanicznie nawierzchni grub.4cm z mas mineralno-bitumicznych jezdni i zjazdów</t>
  </si>
  <si>
    <t xml:space="preserve">
 </t>
  </si>
  <si>
    <t xml:space="preserve">Rozebranie ręcznie nawierzchni zpłyt betonowych chodnikowych grub.5 cm na podsypce cementowo-piaskowej </t>
  </si>
  <si>
    <t xml:space="preserve">Rozebranie zjazdów z beton gr. 12cm </t>
  </si>
  <si>
    <t xml:space="preserve">Rozebranie mechanicznie nawierzchni tłuczniowej </t>
  </si>
  <si>
    <t xml:space="preserve">Rozebranie krawężników betonowych o wymiarach 15x30cm, na podsypce cementowo-piaskowej 
</t>
  </si>
  <si>
    <t>KNKRB 6 0801/02</t>
  </si>
  <si>
    <t xml:space="preserve">Rozebranie krawężników wtopionych na płask o wymiarach 15x30cm, na podsypce cementowo-piaskowej 
</t>
  </si>
  <si>
    <t xml:space="preserve">Rozebranie ław z betonu pod krawężniki 
</t>
  </si>
  <si>
    <t xml:space="preserve">Rozebranie murka oporowego wykonanych z kamieni na zaprawie cementowej 
mur z kostki kamiennej brukowca oraz kamienia nieregularnego o wysokości do 0,8m 
</t>
  </si>
  <si>
    <t xml:space="preserve">Słupy drewniane dla linii napowietrznych,ustawiane ręcznie podpory - rozebranie. Analogia rozebranie fundamentów słupa w chodniku. 
</t>
  </si>
  <si>
    <t xml:space="preserve">Regulacja pionowa włazów kanałowych studni kanalizacji
</t>
  </si>
  <si>
    <t>2.1. WYKOPY pod mur</t>
  </si>
  <si>
    <t>Transport gruzu z terenu rozbiórki samochodem ciężarowym na odległość 20 km mechanicznie ładowanego i wyładowanego 
- Frezowina Nawierzchnia bitumiczna chodnika 1403*0,04  
urobek z korytowania   1279,68                                               murek oporowy 60
Krawężnik betonowy 271,0*(0,15*0,3) 
płyty betonowe chodnikowe 121,5*0.05
Płyty betonowe 13*0.12 
Ławy betonowe 14.9 
Nawierzchnia tłuczniowa 155*0,10</t>
  </si>
  <si>
    <t>m3
m3 
m3
m3 
 m3
m3 
m3 
m3 
m3</t>
  </si>
  <si>
    <t>56,12
1279,68
 60
12,2
6,08     1,56 
14,9
 15,5 
1446,04</t>
  </si>
  <si>
    <t xml:space="preserve">Roboty ziemne w gruncie kategorii IV wykonywane koparkami przedsiębiernymi o pojemności łyżki 0,25m3 z transportem urobku samochodami samowyładowczymi na odległość do 15km </t>
  </si>
  <si>
    <t>3. ZABEZPIECZENIE SIECI INFRASTRUKTURY PODZIEMNEJ</t>
  </si>
  <si>
    <t xml:space="preserve">Układanie w wykopie rur ochronnych (Arot) fi110 PS -kolor niebieski </t>
  </si>
  <si>
    <t xml:space="preserve">Układanie w wykopie rur ochronnych Arot A160 PS na skrzyżowaniach sieci </t>
  </si>
  <si>
    <r>
      <rPr>
        <sz val="9"/>
        <rFont val="Arial"/>
        <family val="2"/>
        <charset val="238"/>
      </rPr>
      <t>Profilowanie i zagęszczanie mechaniczne podłoża pod warstwy konstrukcyjne nawierzchni w gruncie kategorii</t>
    </r>
    <r>
      <rPr>
        <sz val="12"/>
        <rFont val="Arial"/>
        <family val="2"/>
        <charset val="238"/>
      </rPr>
      <t xml:space="preserve"> II-VI 
</t>
    </r>
  </si>
  <si>
    <t>Podbudowy z kruszyw łamanych (0/31,5), warstwa dolna, grubość warstwy po zagęszczeniu 20cm 
W-a podbudowy z mieszanki kruszywa niezwiązanego 0/31,5 grub. 20 cm - jezdnia, zjazdy</t>
  </si>
  <si>
    <t>Podbudowy z kruszyw łamanych (0/31,5), warstwa górna, grubość warstwy po zagęszczeniu 15cm 
W-a podbudowy z mieszanki kruszywa niezwiązanego 0/31,5 grub. 15 cm - chodnik</t>
  </si>
  <si>
    <t xml:space="preserve">Warstwa betonu C12/15 gr. 15cm  pod mur 
</t>
  </si>
  <si>
    <t xml:space="preserve">Ręczne wykonanie trawników dywanowych siewem bez nawożenia w gruncie kategorii IV Odtworzenie trawników w pasie drogowym. 
</t>
  </si>
  <si>
    <t xml:space="preserve">Krawężniki betonowe o wymiarach 15x22cm obnizone na podsypce cementowo-piaskowej 
</t>
  </si>
  <si>
    <t xml:space="preserve">Krawężniki betonowe o wymiarach 15x30cm wystające na podsypce cementowo-piaskowej  1:4 
</t>
  </si>
  <si>
    <t xml:space="preserve">Krawężniki betonowe o wymiarach 15x22cm  wtopione na podsypce cementowo-piaskowej 1:4 
</t>
  </si>
  <si>
    <t xml:space="preserve">Ława betonowa z oporem pod krawężniki 
Ława z betonu C12/15 z oporem pod krawężniki </t>
  </si>
  <si>
    <t xml:space="preserve">Nawierzchnie z kostki brukowej betonowej grubości 8cm szarej, układane na podyspce cementowo-piaskowej -nawierzchnia chodników 
</t>
  </si>
  <si>
    <t xml:space="preserve">Obrzeża betonowe o wymiarach 30x8cm na podsypce cementowo-piaskowej, z wypełnieniem spoin zaprawą cementową 
</t>
  </si>
  <si>
    <t xml:space="preserve">Ława betonowa z oporem pod obrzeża betonowe </t>
  </si>
  <si>
    <t>Ścieki z elementów betonowych -kostka betonowa 20x20 cm</t>
  </si>
  <si>
    <t xml:space="preserve">Ława betonowa pod ściek 
</t>
  </si>
  <si>
    <t>km</t>
  </si>
  <si>
    <t>1.1. Wycinka drzew, geodezja</t>
  </si>
  <si>
    <t>1.2. ROBOTY ROZBIORKOWE</t>
  </si>
  <si>
    <t>1.2.1. Rozebranie nawierzchni drogowych</t>
  </si>
  <si>
    <t>1.2.2. Rozebranie nawierzchni chodnika</t>
  </si>
  <si>
    <t>1.2.3. Rozebranie elementów dróg i wyposażenia</t>
  </si>
  <si>
    <t>1.2.4. Inne roboty punktowe</t>
  </si>
  <si>
    <t>1.2.5. Transport materiałów</t>
  </si>
  <si>
    <t>1.3. Roboty towarzyszące</t>
  </si>
  <si>
    <t xml:space="preserve">Regulacja zaworów wodociągowych i gazowych wraz z przestawieniem hydrantu
</t>
  </si>
  <si>
    <t>kpl</t>
  </si>
  <si>
    <t>Projektowanie oznakowanie stałe</t>
  </si>
  <si>
    <t>Projektowanie oznakowanie tymczasowe</t>
  </si>
  <si>
    <t xml:space="preserve">Obsługa geodezyjna w tym powykonawcza
</t>
  </si>
  <si>
    <t>6.3. NAWIERZCHNIA Z KOSTKI BETONOWEJ</t>
  </si>
  <si>
    <t>6.4. OBRZEZE BETONOWE</t>
  </si>
  <si>
    <t>6.5. ŚCIEK PRZYKRAWĘŻNIKOWY</t>
  </si>
  <si>
    <t xml:space="preserve">6.6 OZNAKOWANIE </t>
  </si>
  <si>
    <t>D-05.03.05b</t>
  </si>
  <si>
    <t>D-05.03.05a</t>
  </si>
  <si>
    <t>Podbudowa z betonu asfaltowego jezdnia ul. Piastowska gr. 8cm</t>
  </si>
  <si>
    <t>Wykonanie nawierzchni z betonu asfaltowego warstwa wiążąca jezdnia ul. Piastowska gr. 5cm</t>
  </si>
  <si>
    <t>Wykonanie nawierzchni z betonu asfaltowego warstwa ścieralna jezdnia ul. Piastowska gr. 5cm</t>
  </si>
  <si>
    <t>Wykonanie nawierzchni z betonu asfaltowego warstwa wiążąca  zjazdy gr. 4,0cm</t>
  </si>
  <si>
    <t>Wykonanie nawierzchni z betonu asfaltowego warstwa ścieralna zjazdy gr. 4,0cm</t>
  </si>
  <si>
    <t>Ul. Piastowska bez łączników</t>
  </si>
  <si>
    <t xml:space="preserve">Warstwa mrozoochronna z gotowej mieszanki stabilizowanej cementem Rm=2,5MPa grubość warstwy po zagęszczeniu - 15cm - chodnik
</t>
  </si>
  <si>
    <t xml:space="preserve">Warstwa mrozoochronna z gotowej mieszanki stabilizowanej cementem Rm=2,5MPa grubość warstwy po zagęszczeniu - 20cm - zjazdy
</t>
  </si>
  <si>
    <t xml:space="preserve">Podbudowa z gotowej mieszanki stabilizowanej cementem Rm=2,5MPa grubość warstwy po zagęszczeniu - 25cm - jezdnia
</t>
  </si>
  <si>
    <t xml:space="preserve">Mechaniczne oczyszczenie z zanieczyszczeń  i skropienie warstwy wiążącej emulsją asfaltową jezdni na zimno zużycie – 0,5 kg/m2 </t>
  </si>
  <si>
    <t xml:space="preserve">Mechaniczne karczowanie drzew o średnicy 16-25cm
</t>
  </si>
  <si>
    <t>KNR 2-02 2204-02</t>
  </si>
  <si>
    <t>5.1. NAWIERZCHNIA Z JZEZDNI</t>
  </si>
  <si>
    <t>5.2. UMOCNIENIE SKARPY</t>
  </si>
  <si>
    <t>5.3. ZIELEŃ DROGOWA</t>
  </si>
  <si>
    <t>Wykonanie muru oporowego z elemntów prefabrykowanych wys. 1,8m wraz z drenażem</t>
  </si>
  <si>
    <t>1. ROBOTY PRZYGOTOWAWCZE</t>
  </si>
  <si>
    <t>2. ROBOTY ZIEMNE</t>
  </si>
  <si>
    <t>4. PODBUDOWY</t>
  </si>
  <si>
    <t>KOSZTORYS OFERTOWY CIĄG GŁÓWNY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</si>
</sst>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z_ł_-;\-* #,##0.00\ _z_ł_-;_-* &quot;-&quot;??\ _z_ł_-;_-@_-"/>
    <numFmt numFmtId="165" formatCode="0.000"/>
    <numFmt numFmtId="166" formatCode="_-* #,##0.00\ &quot;€&quot;_-;\-* #,##0.00\ &quot;€&quot;_-;_-* &quot;-&quot;??\ &quot;€&quot;_-;_-@_-"/>
  </numFmts>
  <fonts count="68">
    <font>
      <sz val="10"/>
      <name val="Arial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Helv"/>
      <charset val="204"/>
    </font>
    <font>
      <sz val="10"/>
      <name val="Helv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</font>
    <font>
      <sz val="11"/>
      <color indexed="9"/>
      <name val="Calibri"/>
      <family val="2"/>
      <charset val="238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8"/>
      <name val="Calibri"/>
      <family val="2"/>
      <charset val="238"/>
    </font>
    <font>
      <b/>
      <sz val="10"/>
      <color indexed="9"/>
      <name val="Arial"/>
      <family val="2"/>
    </font>
    <font>
      <b/>
      <sz val="11"/>
      <color indexed="9"/>
      <name val="Calibri"/>
      <family val="2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sz val="11"/>
      <color indexed="17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0"/>
      <name val="Arial"/>
      <family val="2"/>
    </font>
    <font>
      <sz val="10"/>
      <name val="Arial"/>
      <family val="2"/>
      <charset val="204"/>
    </font>
    <font>
      <i/>
      <sz val="11"/>
      <color indexed="23"/>
      <name val="Calibri"/>
      <family val="2"/>
    </font>
    <font>
      <sz val="10"/>
      <color indexed="17"/>
      <name val="Arial"/>
      <family val="2"/>
    </font>
    <font>
      <sz val="11"/>
      <color indexed="58"/>
      <name val="Calibri"/>
      <family val="2"/>
    </font>
    <font>
      <b/>
      <sz val="15"/>
      <color indexed="56"/>
      <name val="Arial"/>
      <family val="2"/>
    </font>
    <font>
      <b/>
      <sz val="15"/>
      <color indexed="62"/>
      <name val="Calibri"/>
      <family val="2"/>
    </font>
    <font>
      <b/>
      <sz val="13"/>
      <color indexed="56"/>
      <name val="Arial"/>
      <family val="2"/>
    </font>
    <font>
      <b/>
      <sz val="13"/>
      <color indexed="62"/>
      <name val="Calibri"/>
      <family val="2"/>
    </font>
    <font>
      <b/>
      <sz val="11"/>
      <color indexed="56"/>
      <name val="Arial"/>
      <family val="2"/>
    </font>
    <font>
      <b/>
      <sz val="11"/>
      <color indexed="62"/>
      <name val="Calibri"/>
      <family val="2"/>
    </font>
    <font>
      <b/>
      <sz val="11"/>
      <color indexed="9"/>
      <name val="Calibri"/>
      <family val="2"/>
      <charset val="238"/>
    </font>
    <font>
      <sz val="8"/>
      <name val="Arial"/>
      <family val="2"/>
    </font>
    <font>
      <b/>
      <sz val="10"/>
      <name val="Helv"/>
    </font>
    <font>
      <sz val="8"/>
      <color indexed="8"/>
      <name val=".HelveticaLightTTEE"/>
      <family val="2"/>
      <charset val="2"/>
    </font>
    <font>
      <sz val="10"/>
      <color indexed="52"/>
      <name val="Arial"/>
      <family val="2"/>
    </font>
    <font>
      <sz val="11"/>
      <color indexed="52"/>
      <name val="Calibri"/>
      <family val="2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color indexed="60"/>
      <name val="Arial"/>
      <family val="2"/>
    </font>
    <font>
      <sz val="11"/>
      <color indexed="52"/>
      <name val="Calibri"/>
      <family val="2"/>
      <charset val="238"/>
    </font>
    <font>
      <sz val="10"/>
      <name val="Symbol"/>
      <family val="1"/>
      <charset val="2"/>
    </font>
    <font>
      <sz val="12"/>
      <name val="Arial MT"/>
    </font>
    <font>
      <b/>
      <sz val="12"/>
      <name val="Helv"/>
    </font>
    <font>
      <sz val="10"/>
      <color theme="1"/>
      <name val="Arial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</font>
    <font>
      <b/>
      <sz val="18"/>
      <color indexed="62"/>
      <name val="Cambria"/>
      <family val="2"/>
    </font>
    <font>
      <sz val="10"/>
      <name val="Courier"/>
      <family val="3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</font>
    <font>
      <sz val="11"/>
      <color rgb="FF9C0006"/>
      <name val="Calibri"/>
      <family val="2"/>
      <charset val="238"/>
      <scheme val="minor"/>
    </font>
    <font>
      <sz val="10"/>
      <name val="Arial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sz val="12"/>
      <name val="Arial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9"/>
      </patternFill>
    </fill>
    <fill>
      <patternFill patternType="solid">
        <fgColor indexed="26"/>
      </patternFill>
    </fill>
    <fill>
      <patternFill patternType="solid">
        <fgColor indexed="1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  <bgColor indexed="15"/>
      </patternFill>
    </fill>
    <fill>
      <patternFill patternType="solid">
        <fgColor indexed="26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5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04">
    <xf numFmtId="0" fontId="0" fillId="0" borderId="0"/>
    <xf numFmtId="0" fontId="2" fillId="0" borderId="0" applyProtection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5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8" borderId="0" applyNumberFormat="0" applyBorder="0" applyAlignment="0" applyProtection="0"/>
    <xf numFmtId="0" fontId="6" fillId="15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8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7" fillId="20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21" borderId="0" applyNumberFormat="0" applyBorder="0" applyAlignment="0" applyProtection="0"/>
    <xf numFmtId="0" fontId="7" fillId="11" borderId="0" applyNumberFormat="0" applyBorder="0" applyAlignment="0" applyProtection="0"/>
    <xf numFmtId="0" fontId="7" fillId="22" borderId="0" applyNumberFormat="0" applyBorder="0" applyAlignment="0" applyProtection="0"/>
    <xf numFmtId="0" fontId="7" fillId="20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21" borderId="0" applyNumberFormat="0" applyBorder="0" applyAlignment="0" applyProtection="0"/>
    <xf numFmtId="0" fontId="7" fillId="11" borderId="0" applyNumberFormat="0" applyBorder="0" applyAlignment="0" applyProtection="0"/>
    <xf numFmtId="0" fontId="7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15" borderId="0" applyNumberFormat="0" applyBorder="0" applyAlignment="0" applyProtection="0"/>
    <xf numFmtId="0" fontId="8" fillId="19" borderId="0" applyNumberFormat="0" applyBorder="0" applyAlignment="0" applyProtection="0"/>
    <xf numFmtId="0" fontId="8" fillId="18" borderId="0" applyNumberFormat="0" applyBorder="0" applyAlignment="0" applyProtection="0"/>
    <xf numFmtId="0" fontId="8" fillId="14" borderId="0" applyNumberFormat="0" applyBorder="0" applyAlignment="0" applyProtection="0"/>
    <xf numFmtId="0" fontId="8" fillId="10" borderId="0" applyNumberFormat="0" applyBorder="0" applyAlignment="0" applyProtection="0"/>
    <xf numFmtId="0" fontId="8" fillId="23" borderId="0" applyNumberFormat="0" applyBorder="0" applyAlignment="0" applyProtection="0"/>
    <xf numFmtId="0" fontId="8" fillId="15" borderId="0" applyNumberFormat="0" applyBorder="0" applyAlignment="0" applyProtection="0"/>
    <xf numFmtId="0" fontId="8" fillId="19" borderId="0" applyNumberFormat="0" applyBorder="0" applyAlignment="0" applyProtection="0"/>
    <xf numFmtId="0" fontId="8" fillId="18" borderId="0" applyNumberFormat="0" applyBorder="0" applyAlignment="0" applyProtection="0"/>
    <xf numFmtId="0" fontId="8" fillId="14" borderId="0" applyNumberFormat="0" applyBorder="0" applyAlignment="0" applyProtection="0"/>
    <xf numFmtId="0" fontId="8" fillId="10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8" fillId="11" borderId="0" applyNumberFormat="0" applyBorder="0" applyAlignment="0" applyProtection="0"/>
    <xf numFmtId="0" fontId="8" fillId="22" borderId="0" applyNumberFormat="0" applyBorder="0" applyAlignment="0" applyProtection="0"/>
    <xf numFmtId="0" fontId="9" fillId="24" borderId="0" applyNumberFormat="0" applyBorder="0" applyAlignment="0" applyProtection="0"/>
    <xf numFmtId="0" fontId="8" fillId="24" borderId="0" applyNumberFormat="0" applyBorder="0" applyAlignment="0" applyProtection="0"/>
    <xf numFmtId="0" fontId="9" fillId="25" borderId="0" applyNumberFormat="0" applyBorder="0" applyAlignment="0" applyProtection="0"/>
    <xf numFmtId="0" fontId="8" fillId="25" borderId="0" applyNumberFormat="0" applyBorder="0" applyAlignment="0" applyProtection="0"/>
    <xf numFmtId="0" fontId="9" fillId="26" borderId="0" applyNumberFormat="0" applyBorder="0" applyAlignment="0" applyProtection="0"/>
    <xf numFmtId="0" fontId="8" fillId="26" borderId="0" applyNumberFormat="0" applyBorder="0" applyAlignment="0" applyProtection="0"/>
    <xf numFmtId="0" fontId="9" fillId="21" borderId="0" applyNumberFormat="0" applyBorder="0" applyAlignment="0" applyProtection="0"/>
    <xf numFmtId="0" fontId="8" fillId="23" borderId="0" applyNumberFormat="0" applyBorder="0" applyAlignment="0" applyProtection="0"/>
    <xf numFmtId="0" fontId="9" fillId="11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0" applyNumberFormat="0" applyBorder="0" applyAlignment="0" applyProtection="0"/>
    <xf numFmtId="0" fontId="8" fillId="27" borderId="0" applyNumberFormat="0" applyBorder="0" applyAlignment="0" applyProtection="0"/>
    <xf numFmtId="0" fontId="10" fillId="6" borderId="0" applyNumberFormat="0" applyBorder="0" applyAlignment="0" applyProtection="0"/>
    <xf numFmtId="0" fontId="11" fillId="6" borderId="0" applyNumberFormat="0" applyBorder="0" applyAlignment="0" applyProtection="0"/>
    <xf numFmtId="0" fontId="12" fillId="11" borderId="6" applyNumberFormat="0" applyAlignment="0" applyProtection="0"/>
    <xf numFmtId="0" fontId="13" fillId="0" borderId="7" applyNumberFormat="0" applyFill="0" applyAlignment="0" applyProtection="0"/>
    <xf numFmtId="0" fontId="14" fillId="28" borderId="8" applyNumberFormat="0" applyAlignment="0" applyProtection="0"/>
    <xf numFmtId="0" fontId="15" fillId="28" borderId="8" applyNumberFormat="0" applyAlignment="0" applyProtection="0"/>
    <xf numFmtId="0" fontId="16" fillId="6" borderId="0" applyNumberFormat="0" applyBorder="0" applyAlignment="0" applyProtection="0"/>
    <xf numFmtId="0" fontId="19" fillId="7" borderId="0" applyNumberFormat="0" applyBorder="0" applyAlignment="0" applyProtection="0"/>
    <xf numFmtId="0" fontId="20" fillId="3" borderId="0" applyNumberFormat="0" applyBorder="0" applyAlignment="0" applyProtection="0"/>
    <xf numFmtId="166" fontId="21" fillId="0" borderId="0" applyFont="0" applyFill="0" applyBorder="0" applyAlignment="0" applyProtection="0"/>
    <xf numFmtId="166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0" applyNumberFormat="0" applyBorder="0" applyAlignment="0" applyProtection="0"/>
    <xf numFmtId="0" fontId="25" fillId="7" borderId="0" applyNumberFormat="0" applyBorder="0" applyAlignment="0" applyProtection="0"/>
    <xf numFmtId="0" fontId="26" fillId="0" borderId="10" applyNumberFormat="0" applyFill="0" applyAlignment="0" applyProtection="0"/>
    <xf numFmtId="0" fontId="27" fillId="0" borderId="10" applyNumberFormat="0" applyFill="0" applyAlignment="0" applyProtection="0"/>
    <xf numFmtId="0" fontId="28" fillId="0" borderId="11" applyNumberFormat="0" applyFill="0" applyAlignment="0" applyProtection="0"/>
    <xf numFmtId="0" fontId="29" fillId="0" borderId="11" applyNumberFormat="0" applyFill="0" applyAlignment="0" applyProtection="0"/>
    <xf numFmtId="0" fontId="30" fillId="0" borderId="12" applyNumberFormat="0" applyFill="0" applyAlignment="0" applyProtection="0"/>
    <xf numFmtId="0" fontId="31" fillId="0" borderId="13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7" fillId="10" borderId="6" applyNumberFormat="0" applyAlignment="0" applyProtection="0"/>
    <xf numFmtId="0" fontId="32" fillId="28" borderId="8" applyNumberFormat="0" applyAlignment="0" applyProtection="0"/>
    <xf numFmtId="0" fontId="32" fillId="28" borderId="8" applyNumberFormat="0" applyAlignment="0" applyProtection="0"/>
    <xf numFmtId="0" fontId="33" fillId="29" borderId="14" applyFont="0" applyFill="0" applyBorder="0" applyAlignment="0">
      <alignment horizontal="left"/>
    </xf>
    <xf numFmtId="0" fontId="34" fillId="0" borderId="15"/>
    <xf numFmtId="0" fontId="35" fillId="0" borderId="16" applyNumberFormat="0" applyFont="0" applyFill="0" applyAlignment="0" applyProtection="0">
      <alignment horizontal="left"/>
    </xf>
    <xf numFmtId="0" fontId="36" fillId="0" borderId="17" applyNumberFormat="0" applyFill="0" applyAlignment="0" applyProtection="0"/>
    <xf numFmtId="0" fontId="37" fillId="0" borderId="17" applyNumberFormat="0" applyFill="0" applyAlignment="0" applyProtection="0"/>
    <xf numFmtId="0" fontId="38" fillId="0" borderId="10" applyNumberFormat="0" applyFill="0" applyAlignment="0" applyProtection="0"/>
    <xf numFmtId="0" fontId="39" fillId="0" borderId="11" applyNumberFormat="0" applyFill="0" applyAlignment="0" applyProtection="0"/>
    <xf numFmtId="0" fontId="40" fillId="0" borderId="12" applyNumberFormat="0" applyFill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19" borderId="0" applyNumberFormat="0" applyBorder="0" applyAlignment="0" applyProtection="0"/>
    <xf numFmtId="0" fontId="43" fillId="19" borderId="0" applyNumberFormat="0" applyBorder="0" applyAlignment="0" applyProtection="0"/>
    <xf numFmtId="0" fontId="42" fillId="19" borderId="0" applyNumberFormat="0" applyBorder="0" applyAlignment="0" applyProtection="0"/>
    <xf numFmtId="0" fontId="21" fillId="0" borderId="0"/>
    <xf numFmtId="0" fontId="21" fillId="0" borderId="0"/>
    <xf numFmtId="0" fontId="1" fillId="0" borderId="0"/>
    <xf numFmtId="0" fontId="21" fillId="12" borderId="18" applyNumberFormat="0" applyFont="0" applyAlignment="0" applyProtection="0"/>
    <xf numFmtId="0" fontId="18" fillId="11" borderId="9" applyNumberFormat="0" applyAlignment="0" applyProtection="0"/>
    <xf numFmtId="0" fontId="22" fillId="12" borderId="18" applyNumberFormat="0" applyFont="0" applyAlignment="0" applyProtection="0"/>
    <xf numFmtId="0" fontId="44" fillId="0" borderId="17" applyNumberFormat="0" applyFill="0" applyAlignment="0" applyProtection="0"/>
    <xf numFmtId="0" fontId="44" fillId="0" borderId="17" applyNumberFormat="0" applyFill="0" applyAlignment="0" applyProtection="0"/>
    <xf numFmtId="0" fontId="13" fillId="0" borderId="7" applyNumberFormat="0" applyFill="0" applyAlignment="0" applyProtection="0"/>
    <xf numFmtId="0" fontId="19" fillId="7" borderId="0" applyNumberFormat="0" applyBorder="0" applyAlignment="0" applyProtection="0"/>
    <xf numFmtId="0" fontId="45" fillId="0" borderId="0"/>
    <xf numFmtId="0" fontId="46" fillId="0" borderId="0"/>
    <xf numFmtId="0" fontId="46" fillId="0" borderId="0"/>
    <xf numFmtId="0" fontId="46" fillId="0" borderId="0"/>
    <xf numFmtId="0" fontId="47" fillId="0" borderId="0"/>
    <xf numFmtId="0" fontId="45" fillId="0" borderId="0"/>
    <xf numFmtId="0" fontId="21" fillId="0" borderId="0"/>
    <xf numFmtId="0" fontId="22" fillId="0" borderId="0"/>
    <xf numFmtId="0" fontId="22" fillId="0" borderId="0"/>
    <xf numFmtId="0" fontId="48" fillId="0" borderId="0"/>
    <xf numFmtId="0" fontId="48" fillId="0" borderId="0"/>
    <xf numFmtId="0" fontId="48" fillId="0" borderId="0"/>
    <xf numFmtId="0" fontId="21" fillId="0" borderId="0"/>
    <xf numFmtId="0" fontId="4" fillId="0" borderId="0"/>
    <xf numFmtId="0" fontId="2" fillId="0" borderId="0" applyProtection="0"/>
    <xf numFmtId="0" fontId="34" fillId="0" borderId="15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9" fillId="0" borderId="7" applyNumberFormat="0" applyFill="0" applyAlignment="0" applyProtection="0"/>
    <xf numFmtId="0" fontId="54" fillId="0" borderId="0"/>
    <xf numFmtId="0" fontId="55" fillId="10" borderId="6" applyNumberFormat="0" applyAlignment="0" applyProtection="0"/>
    <xf numFmtId="0" fontId="56" fillId="18" borderId="6" applyNumberFormat="0" applyAlignment="0" applyProtection="0"/>
    <xf numFmtId="0" fontId="57" fillId="18" borderId="9" applyNumberFormat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166" fontId="21" fillId="0" borderId="0" applyFont="0" applyFill="0" applyBorder="0" applyAlignment="0" applyProtection="0"/>
    <xf numFmtId="0" fontId="50" fillId="0" borderId="0" applyNumberFormat="0" applyFill="0" applyBorder="0" applyAlignment="0" applyProtection="0"/>
    <xf numFmtId="0" fontId="59" fillId="30" borderId="0" applyFont="0" applyFill="0" applyAlignment="0">
      <alignment horizontal="left"/>
    </xf>
    <xf numFmtId="0" fontId="16" fillId="6" borderId="0" applyNumberFormat="0" applyBorder="0" applyAlignment="0" applyProtection="0"/>
    <xf numFmtId="0" fontId="60" fillId="4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1" borderId="0" applyNumberFormat="0" applyBorder="0" applyAlignment="0" applyProtection="0"/>
    <xf numFmtId="0" fontId="7" fillId="11" borderId="0" applyNumberFormat="0" applyBorder="0" applyAlignment="0" applyProtection="0"/>
    <xf numFmtId="0" fontId="7" fillId="27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1" borderId="0" applyNumberFormat="0" applyBorder="0" applyAlignment="0" applyProtection="0"/>
    <xf numFmtId="0" fontId="7" fillId="11" borderId="0" applyNumberFormat="0" applyBorder="0" applyAlignment="0" applyProtection="0"/>
    <xf numFmtId="0" fontId="7" fillId="27" borderId="0" applyNumberFormat="0" applyBorder="0" applyAlignment="0" applyProtection="0"/>
    <xf numFmtId="164" fontId="61" fillId="0" borderId="0" applyFont="0" applyFill="0" applyBorder="0" applyAlignment="0" applyProtection="0"/>
    <xf numFmtId="0" fontId="1" fillId="0" borderId="0"/>
  </cellStyleXfs>
  <cellXfs count="7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165" fontId="63" fillId="0" borderId="0" xfId="0" applyNumberFormat="1" applyFont="1" applyAlignment="1">
      <alignment horizontal="right"/>
    </xf>
    <xf numFmtId="0" fontId="1" fillId="0" borderId="0" xfId="0" applyFont="1" applyFill="1"/>
    <xf numFmtId="4" fontId="1" fillId="0" borderId="0" xfId="0" applyNumberFormat="1" applyFont="1"/>
    <xf numFmtId="0" fontId="1" fillId="0" borderId="0" xfId="0" applyFont="1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165" fontId="63" fillId="0" borderId="1" xfId="0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0" fontId="64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wrapText="1"/>
    </xf>
    <xf numFmtId="165" fontId="63" fillId="2" borderId="1" xfId="0" applyNumberFormat="1" applyFont="1" applyFill="1" applyBorder="1" applyAlignment="1">
      <alignment horizontal="right"/>
    </xf>
    <xf numFmtId="2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0" fontId="1" fillId="0" borderId="2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63" fillId="0" borderId="2" xfId="0" applyFont="1" applyBorder="1" applyAlignment="1">
      <alignment vertical="top" wrapText="1"/>
    </xf>
    <xf numFmtId="165" fontId="63" fillId="0" borderId="1" xfId="0" applyNumberFormat="1" applyFont="1" applyBorder="1" applyAlignment="1">
      <alignment horizontal="right"/>
    </xf>
    <xf numFmtId="2" fontId="1" fillId="0" borderId="1" xfId="0" applyNumberFormat="1" applyFont="1" applyFill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1" fillId="0" borderId="3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 wrapText="1"/>
    </xf>
    <xf numFmtId="0" fontId="63" fillId="0" borderId="3" xfId="0" applyFont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/>
    </xf>
    <xf numFmtId="0" fontId="1" fillId="0" borderId="2" xfId="0" applyFont="1" applyBorder="1" applyAlignment="1">
      <alignment horizontal="center" vertical="top"/>
    </xf>
    <xf numFmtId="165" fontId="63" fillId="0" borderId="1" xfId="0" applyNumberFormat="1" applyFont="1" applyBorder="1" applyAlignment="1">
      <alignment horizontal="right" wrapText="1"/>
    </xf>
    <xf numFmtId="2" fontId="63" fillId="0" borderId="1" xfId="0" applyNumberFormat="1" applyFont="1" applyFill="1" applyBorder="1" applyAlignment="1">
      <alignment horizontal="right" wrapText="1"/>
    </xf>
    <xf numFmtId="4" fontId="63" fillId="0" borderId="1" xfId="0" applyNumberFormat="1" applyFont="1" applyBorder="1" applyAlignment="1">
      <alignment horizontal="right" wrapText="1"/>
    </xf>
    <xf numFmtId="4" fontId="1" fillId="0" borderId="19" xfId="149" applyNumberFormat="1" applyFont="1" applyFill="1" applyBorder="1"/>
    <xf numFmtId="0" fontId="63" fillId="0" borderId="1" xfId="0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right" wrapText="1"/>
    </xf>
    <xf numFmtId="4" fontId="1" fillId="0" borderId="1" xfId="0" applyNumberFormat="1" applyFont="1" applyBorder="1" applyAlignment="1">
      <alignment horizontal="right" wrapText="1"/>
    </xf>
    <xf numFmtId="4" fontId="1" fillId="0" borderId="20" xfId="149" applyNumberFormat="1" applyFont="1" applyFill="1" applyBorder="1"/>
    <xf numFmtId="4" fontId="1" fillId="0" borderId="21" xfId="149" applyNumberFormat="1" applyFont="1" applyFill="1" applyBorder="1"/>
    <xf numFmtId="0" fontId="63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right" vertical="top" wrapText="1"/>
    </xf>
    <xf numFmtId="4" fontId="1" fillId="0" borderId="22" xfId="149" applyNumberFormat="1" applyFont="1" applyFill="1" applyBorder="1"/>
    <xf numFmtId="0" fontId="63" fillId="0" borderId="2" xfId="0" applyFont="1" applyBorder="1" applyAlignment="1">
      <alignment horizontal="center" vertical="top" wrapText="1"/>
    </xf>
    <xf numFmtId="4" fontId="1" fillId="0" borderId="1" xfId="149" applyNumberFormat="1" applyFont="1" applyFill="1" applyBorder="1"/>
    <xf numFmtId="0" fontId="63" fillId="0" borderId="4" xfId="0" applyFont="1" applyBorder="1" applyAlignment="1">
      <alignment horizontal="center" wrapText="1"/>
    </xf>
    <xf numFmtId="165" fontId="63" fillId="0" borderId="4" xfId="0" applyNumberFormat="1" applyFont="1" applyBorder="1" applyAlignment="1">
      <alignment horizontal="right" wrapText="1"/>
    </xf>
    <xf numFmtId="2" fontId="63" fillId="0" borderId="4" xfId="0" applyNumberFormat="1" applyFont="1" applyFill="1" applyBorder="1" applyAlignment="1">
      <alignment horizontal="right" wrapText="1"/>
    </xf>
    <xf numFmtId="4" fontId="63" fillId="0" borderId="4" xfId="0" applyNumberFormat="1" applyFont="1" applyBorder="1" applyAlignment="1">
      <alignment horizontal="right" wrapText="1"/>
    </xf>
    <xf numFmtId="0" fontId="63" fillId="0" borderId="2" xfId="0" applyFont="1" applyBorder="1" applyAlignment="1">
      <alignment horizontal="justify" vertical="top" wrapText="1"/>
    </xf>
    <xf numFmtId="0" fontId="63" fillId="0" borderId="5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66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vertical="top" wrapText="1"/>
    </xf>
    <xf numFmtId="0" fontId="63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0" xfId="0" applyFont="1" applyAlignment="1">
      <alignment horizontal="right" wrapText="1"/>
    </xf>
    <xf numFmtId="4" fontId="64" fillId="0" borderId="1" xfId="0" applyNumberFormat="1" applyFont="1" applyBorder="1"/>
    <xf numFmtId="0" fontId="1" fillId="0" borderId="0" xfId="0" applyFont="1" applyAlignment="1">
      <alignment wrapText="1"/>
    </xf>
    <xf numFmtId="165" fontId="63" fillId="0" borderId="1" xfId="0" applyNumberFormat="1" applyFont="1" applyFill="1" applyBorder="1" applyAlignment="1">
      <alignment horizontal="right"/>
    </xf>
    <xf numFmtId="164" fontId="64" fillId="0" borderId="0" xfId="202" applyFont="1" applyAlignment="1">
      <alignment horizontal="right"/>
    </xf>
    <xf numFmtId="0" fontId="65" fillId="2" borderId="1" xfId="0" applyFont="1" applyFill="1" applyBorder="1" applyAlignment="1">
      <alignment horizontal="left" vertical="top" wrapText="1"/>
    </xf>
    <xf numFmtId="0" fontId="65" fillId="2" borderId="1" xfId="0" applyFont="1" applyFill="1" applyBorder="1" applyAlignment="1">
      <alignment horizontal="justify" vertical="top" wrapText="1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63" fillId="0" borderId="0" xfId="0" applyFont="1" applyBorder="1" applyAlignment="1">
      <alignment horizontal="center" wrapText="1"/>
    </xf>
    <xf numFmtId="4" fontId="1" fillId="0" borderId="0" xfId="149" applyNumberFormat="1" applyFont="1" applyFill="1" applyBorder="1"/>
    <xf numFmtId="0" fontId="64" fillId="0" borderId="1" xfId="0" applyFont="1" applyBorder="1" applyAlignment="1">
      <alignment horizontal="right"/>
    </xf>
    <xf numFmtId="0" fontId="64" fillId="0" borderId="23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62" fillId="0" borderId="0" xfId="0" applyFont="1" applyAlignment="1">
      <alignment horizontal="center" vertical="center" wrapText="1"/>
    </xf>
  </cellXfs>
  <cellStyles count="204">
    <cellStyle name="_MAGNA PN, CENA-060331" xfId="1" xr:uid="{00000000-0005-0000-0000-000000000000}"/>
    <cellStyle name="_PN Cena-PLUS-strukt.inv-060417-pracovní" xfId="2" xr:uid="{00000000-0005-0000-0000-000001000000}"/>
    <cellStyle name="_Rozdílový výkaz + DOD č.1 - HK TERMINÁL -  070302" xfId="3" xr:uid="{00000000-0005-0000-0000-000002000000}"/>
    <cellStyle name="_Rozdílový výkaz PN + DOD č.1,2 - HK TERMINÁL -  070319" xfId="4" xr:uid="{00000000-0005-0000-0000-000003000000}"/>
    <cellStyle name="_Rozdílový výkaz PN + DOD č.1,2,3 - HK TERMINÁL -  070320" xfId="5" xr:uid="{00000000-0005-0000-0000-000004000000}"/>
    <cellStyle name="_Smluvní rozpočet - HK terminál -  sleva 060905" xfId="6" xr:uid="{00000000-0005-0000-0000-000005000000}"/>
    <cellStyle name="20 % – Zvýraznění1" xfId="7" xr:uid="{00000000-0005-0000-0000-000006000000}"/>
    <cellStyle name="20 % – Zvýraznění2" xfId="8" xr:uid="{00000000-0005-0000-0000-000007000000}"/>
    <cellStyle name="20 % – Zvýraznění3" xfId="9" xr:uid="{00000000-0005-0000-0000-000008000000}"/>
    <cellStyle name="20 % – Zvýraznění4" xfId="10" xr:uid="{00000000-0005-0000-0000-000009000000}"/>
    <cellStyle name="20 % – Zvýraznění5" xfId="11" xr:uid="{00000000-0005-0000-0000-00000A000000}"/>
    <cellStyle name="20 % – Zvýraznění6" xfId="12" xr:uid="{00000000-0005-0000-0000-00000B000000}"/>
    <cellStyle name="20 % - zvýraznenie1" xfId="13" xr:uid="{00000000-0005-0000-0000-00000C000000}"/>
    <cellStyle name="20 % - zvýraznenie2" xfId="14" xr:uid="{00000000-0005-0000-0000-00000D000000}"/>
    <cellStyle name="20 % - zvýraznenie3" xfId="15" xr:uid="{00000000-0005-0000-0000-00000E000000}"/>
    <cellStyle name="20 % - zvýraznenie4" xfId="16" xr:uid="{00000000-0005-0000-0000-00000F000000}"/>
    <cellStyle name="20 % - zvýraznenie5" xfId="17" xr:uid="{00000000-0005-0000-0000-000010000000}"/>
    <cellStyle name="20 % - zvýraznenie6" xfId="18" xr:uid="{00000000-0005-0000-0000-000011000000}"/>
    <cellStyle name="20% - Accent1 2" xfId="19" xr:uid="{00000000-0005-0000-0000-000012000000}"/>
    <cellStyle name="20% - Accent2 2" xfId="20" xr:uid="{00000000-0005-0000-0000-000013000000}"/>
    <cellStyle name="20% - Accent3 2" xfId="21" xr:uid="{00000000-0005-0000-0000-000014000000}"/>
    <cellStyle name="20% - Accent4 2" xfId="22" xr:uid="{00000000-0005-0000-0000-000015000000}"/>
    <cellStyle name="20% - Accent5 2" xfId="23" xr:uid="{00000000-0005-0000-0000-000016000000}"/>
    <cellStyle name="20% - Accent6 2" xfId="24" xr:uid="{00000000-0005-0000-0000-000017000000}"/>
    <cellStyle name="20% - akcent 1" xfId="25" xr:uid="{00000000-0005-0000-0000-000018000000}"/>
    <cellStyle name="20% - akcent 2" xfId="26" xr:uid="{00000000-0005-0000-0000-000019000000}"/>
    <cellStyle name="20% - akcent 3" xfId="27" xr:uid="{00000000-0005-0000-0000-00001A000000}"/>
    <cellStyle name="20% - akcent 4" xfId="28" xr:uid="{00000000-0005-0000-0000-00001B000000}"/>
    <cellStyle name="20% - akcent 5" xfId="29" xr:uid="{00000000-0005-0000-0000-00001C000000}"/>
    <cellStyle name="20% - akcent 6" xfId="30" xr:uid="{00000000-0005-0000-0000-00001D000000}"/>
    <cellStyle name="20% - Akzent1" xfId="31" xr:uid="{00000000-0005-0000-0000-00001E000000}"/>
    <cellStyle name="20% - Akzent2" xfId="32" xr:uid="{00000000-0005-0000-0000-00001F000000}"/>
    <cellStyle name="20% - Akzent3" xfId="33" xr:uid="{00000000-0005-0000-0000-000020000000}"/>
    <cellStyle name="20% - Akzent4" xfId="34" xr:uid="{00000000-0005-0000-0000-000021000000}"/>
    <cellStyle name="20% - Akzent5" xfId="35" xr:uid="{00000000-0005-0000-0000-000022000000}"/>
    <cellStyle name="20% - Akzent6" xfId="36" xr:uid="{00000000-0005-0000-0000-000023000000}"/>
    <cellStyle name="40 % – Zvýraznění1" xfId="37" xr:uid="{00000000-0005-0000-0000-000024000000}"/>
    <cellStyle name="40 % – Zvýraznění2" xfId="38" xr:uid="{00000000-0005-0000-0000-000025000000}"/>
    <cellStyle name="40 % – Zvýraznění3" xfId="39" xr:uid="{00000000-0005-0000-0000-000026000000}"/>
    <cellStyle name="40 % – Zvýraznění4" xfId="40" xr:uid="{00000000-0005-0000-0000-000027000000}"/>
    <cellStyle name="40 % – Zvýraznění5" xfId="41" xr:uid="{00000000-0005-0000-0000-000028000000}"/>
    <cellStyle name="40 % – Zvýraznění6" xfId="42" xr:uid="{00000000-0005-0000-0000-000029000000}"/>
    <cellStyle name="40 % - zvýraznenie1" xfId="43" xr:uid="{00000000-0005-0000-0000-00002A000000}"/>
    <cellStyle name="40 % - zvýraznenie2" xfId="44" xr:uid="{00000000-0005-0000-0000-00002B000000}"/>
    <cellStyle name="40 % - zvýraznenie3" xfId="45" xr:uid="{00000000-0005-0000-0000-00002C000000}"/>
    <cellStyle name="40 % - zvýraznenie4" xfId="46" xr:uid="{00000000-0005-0000-0000-00002D000000}"/>
    <cellStyle name="40 % - zvýraznenie5" xfId="47" xr:uid="{00000000-0005-0000-0000-00002E000000}"/>
    <cellStyle name="40 % - zvýraznenie6" xfId="48" xr:uid="{00000000-0005-0000-0000-00002F000000}"/>
    <cellStyle name="40% - Accent1 2" xfId="49" xr:uid="{00000000-0005-0000-0000-000030000000}"/>
    <cellStyle name="40% - Accent2 2" xfId="50" xr:uid="{00000000-0005-0000-0000-000031000000}"/>
    <cellStyle name="40% - Accent3 2" xfId="51" xr:uid="{00000000-0005-0000-0000-000032000000}"/>
    <cellStyle name="40% - Accent4 2" xfId="52" xr:uid="{00000000-0005-0000-0000-000033000000}"/>
    <cellStyle name="40% - Accent5 2" xfId="53" xr:uid="{00000000-0005-0000-0000-000034000000}"/>
    <cellStyle name="40% - Accent6 2" xfId="54" xr:uid="{00000000-0005-0000-0000-000035000000}"/>
    <cellStyle name="40% - akcent 1" xfId="55" xr:uid="{00000000-0005-0000-0000-000036000000}"/>
    <cellStyle name="40% - akcent 2" xfId="56" xr:uid="{00000000-0005-0000-0000-000037000000}"/>
    <cellStyle name="40% - akcent 3" xfId="57" xr:uid="{00000000-0005-0000-0000-000038000000}"/>
    <cellStyle name="40% - akcent 4" xfId="58" xr:uid="{00000000-0005-0000-0000-000039000000}"/>
    <cellStyle name="40% - akcent 5" xfId="59" xr:uid="{00000000-0005-0000-0000-00003A000000}"/>
    <cellStyle name="40% - akcent 6" xfId="60" xr:uid="{00000000-0005-0000-0000-00003B000000}"/>
    <cellStyle name="40% - Akzent1" xfId="61" xr:uid="{00000000-0005-0000-0000-00003C000000}"/>
    <cellStyle name="40% - Akzent2" xfId="62" xr:uid="{00000000-0005-0000-0000-00003D000000}"/>
    <cellStyle name="40% - Akzent3" xfId="63" xr:uid="{00000000-0005-0000-0000-00003E000000}"/>
    <cellStyle name="40% - Akzent4" xfId="64" xr:uid="{00000000-0005-0000-0000-00003F000000}"/>
    <cellStyle name="40% - Akzent5" xfId="65" xr:uid="{00000000-0005-0000-0000-000040000000}"/>
    <cellStyle name="40% - Akzent6" xfId="66" xr:uid="{00000000-0005-0000-0000-000041000000}"/>
    <cellStyle name="60 % – Zvýraznění1" xfId="67" xr:uid="{00000000-0005-0000-0000-000042000000}"/>
    <cellStyle name="60 % – Zvýraznění2" xfId="68" xr:uid="{00000000-0005-0000-0000-000043000000}"/>
    <cellStyle name="60 % – Zvýraznění3" xfId="69" xr:uid="{00000000-0005-0000-0000-000044000000}"/>
    <cellStyle name="60 % – Zvýraznění4" xfId="70" xr:uid="{00000000-0005-0000-0000-000045000000}"/>
    <cellStyle name="60 % – Zvýraznění5" xfId="71" xr:uid="{00000000-0005-0000-0000-000046000000}"/>
    <cellStyle name="60 % – Zvýraznění6" xfId="72" xr:uid="{00000000-0005-0000-0000-000047000000}"/>
    <cellStyle name="60 % - zvýraznenie1" xfId="73" xr:uid="{00000000-0005-0000-0000-000048000000}"/>
    <cellStyle name="60 % - zvýraznenie2" xfId="74" xr:uid="{00000000-0005-0000-0000-000049000000}"/>
    <cellStyle name="60 % - zvýraznenie3" xfId="75" xr:uid="{00000000-0005-0000-0000-00004A000000}"/>
    <cellStyle name="60 % - zvýraznenie4" xfId="76" xr:uid="{00000000-0005-0000-0000-00004B000000}"/>
    <cellStyle name="60 % - zvýraznenie5" xfId="77" xr:uid="{00000000-0005-0000-0000-00004C000000}"/>
    <cellStyle name="60 % - zvýraznenie6" xfId="78" xr:uid="{00000000-0005-0000-0000-00004D000000}"/>
    <cellStyle name="60% - Accent1 2" xfId="79" xr:uid="{00000000-0005-0000-0000-00004E000000}"/>
    <cellStyle name="60% - Accent2 2" xfId="80" xr:uid="{00000000-0005-0000-0000-00004F000000}"/>
    <cellStyle name="60% - Accent3 2" xfId="81" xr:uid="{00000000-0005-0000-0000-000050000000}"/>
    <cellStyle name="60% - Accent4 2" xfId="82" xr:uid="{00000000-0005-0000-0000-000051000000}"/>
    <cellStyle name="60% - Accent5 2" xfId="83" xr:uid="{00000000-0005-0000-0000-000052000000}"/>
    <cellStyle name="60% - Accent6 2" xfId="84" xr:uid="{00000000-0005-0000-0000-000053000000}"/>
    <cellStyle name="60% - akcent 1" xfId="85" xr:uid="{00000000-0005-0000-0000-000054000000}"/>
    <cellStyle name="60% - akcent 2" xfId="86" xr:uid="{00000000-0005-0000-0000-000055000000}"/>
    <cellStyle name="60% - akcent 3" xfId="87" xr:uid="{00000000-0005-0000-0000-000056000000}"/>
    <cellStyle name="60% - akcent 4" xfId="88" xr:uid="{00000000-0005-0000-0000-000057000000}"/>
    <cellStyle name="60% - akcent 5" xfId="89" xr:uid="{00000000-0005-0000-0000-000058000000}"/>
    <cellStyle name="60% - akcent 6" xfId="90" xr:uid="{00000000-0005-0000-0000-000059000000}"/>
    <cellStyle name="60% - Akzent1" xfId="91" xr:uid="{00000000-0005-0000-0000-00005A000000}"/>
    <cellStyle name="60% - Akzent2" xfId="92" xr:uid="{00000000-0005-0000-0000-00005B000000}"/>
    <cellStyle name="60% - Akzent3" xfId="93" xr:uid="{00000000-0005-0000-0000-00005C000000}"/>
    <cellStyle name="60% - Akzent4" xfId="94" xr:uid="{00000000-0005-0000-0000-00005D000000}"/>
    <cellStyle name="60% - Akzent5" xfId="95" xr:uid="{00000000-0005-0000-0000-00005E000000}"/>
    <cellStyle name="60% - Akzent6" xfId="96" xr:uid="{00000000-0005-0000-0000-00005F000000}"/>
    <cellStyle name="Accent1" xfId="97" xr:uid="{00000000-0005-0000-0000-000060000000}"/>
    <cellStyle name="Accent1 2" xfId="98" xr:uid="{00000000-0005-0000-0000-000061000000}"/>
    <cellStyle name="Accent2" xfId="99" xr:uid="{00000000-0005-0000-0000-000062000000}"/>
    <cellStyle name="Accent2 2" xfId="100" xr:uid="{00000000-0005-0000-0000-000063000000}"/>
    <cellStyle name="Accent3" xfId="101" xr:uid="{00000000-0005-0000-0000-000064000000}"/>
    <cellStyle name="Accent3 2" xfId="102" xr:uid="{00000000-0005-0000-0000-000065000000}"/>
    <cellStyle name="Accent4" xfId="103" xr:uid="{00000000-0005-0000-0000-000066000000}"/>
    <cellStyle name="Accent4 2" xfId="104" xr:uid="{00000000-0005-0000-0000-000067000000}"/>
    <cellStyle name="Accent5" xfId="105" xr:uid="{00000000-0005-0000-0000-000068000000}"/>
    <cellStyle name="Accent5 2" xfId="106" xr:uid="{00000000-0005-0000-0000-000069000000}"/>
    <cellStyle name="Accent6" xfId="107" xr:uid="{00000000-0005-0000-0000-00006A000000}"/>
    <cellStyle name="Accent6 2" xfId="108" xr:uid="{00000000-0005-0000-0000-00006B000000}"/>
    <cellStyle name="Bad" xfId="109" xr:uid="{00000000-0005-0000-0000-00006C000000}"/>
    <cellStyle name="Bad 2" xfId="110" xr:uid="{00000000-0005-0000-0000-00006D000000}"/>
    <cellStyle name="Calculation 2" xfId="111" xr:uid="{00000000-0005-0000-0000-00006E000000}"/>
    <cellStyle name="Celkem" xfId="112" xr:uid="{00000000-0005-0000-0000-00006F000000}"/>
    <cellStyle name="Check Cell" xfId="113" xr:uid="{00000000-0005-0000-0000-000070000000}"/>
    <cellStyle name="Check Cell 2" xfId="114" xr:uid="{00000000-0005-0000-0000-000071000000}"/>
    <cellStyle name="Chybně" xfId="115" xr:uid="{00000000-0005-0000-0000-000072000000}"/>
    <cellStyle name="Dobrá" xfId="116" xr:uid="{00000000-0005-0000-0000-000073000000}"/>
    <cellStyle name="Dobre" xfId="117" xr:uid="{00000000-0005-0000-0000-000074000000}"/>
    <cellStyle name="Dziesiętny" xfId="202" builtinId="3"/>
    <cellStyle name="Euro" xfId="118" xr:uid="{00000000-0005-0000-0000-000076000000}"/>
    <cellStyle name="Euro 2" xfId="119" xr:uid="{00000000-0005-0000-0000-000077000000}"/>
    <cellStyle name="Explanatory Text 2" xfId="120" xr:uid="{00000000-0005-0000-0000-000078000000}"/>
    <cellStyle name="Good" xfId="121" xr:uid="{00000000-0005-0000-0000-000079000000}"/>
    <cellStyle name="Good 2" xfId="122" xr:uid="{00000000-0005-0000-0000-00007A000000}"/>
    <cellStyle name="Heading 1" xfId="123" xr:uid="{00000000-0005-0000-0000-00007B000000}"/>
    <cellStyle name="Heading 1 2" xfId="124" xr:uid="{00000000-0005-0000-0000-00007C000000}"/>
    <cellStyle name="Heading 2" xfId="125" xr:uid="{00000000-0005-0000-0000-00007D000000}"/>
    <cellStyle name="Heading 2 2" xfId="126" xr:uid="{00000000-0005-0000-0000-00007E000000}"/>
    <cellStyle name="Heading 3" xfId="127" xr:uid="{00000000-0005-0000-0000-00007F000000}"/>
    <cellStyle name="Heading 3 2" xfId="128" xr:uid="{00000000-0005-0000-0000-000080000000}"/>
    <cellStyle name="Heading 4" xfId="129" xr:uid="{00000000-0005-0000-0000-000081000000}"/>
    <cellStyle name="Heading 4 2" xfId="130" xr:uid="{00000000-0005-0000-0000-000082000000}"/>
    <cellStyle name="Input 2" xfId="131" xr:uid="{00000000-0005-0000-0000-000083000000}"/>
    <cellStyle name="Kontrolná bunka" xfId="132" xr:uid="{00000000-0005-0000-0000-000084000000}"/>
    <cellStyle name="Kontrolní buňka" xfId="133" xr:uid="{00000000-0005-0000-0000-000085000000}"/>
    <cellStyle name="Kopf" xfId="134" xr:uid="{00000000-0005-0000-0000-000086000000}"/>
    <cellStyle name="Kopf - Formatvorlage1" xfId="135" xr:uid="{00000000-0005-0000-0000-000087000000}"/>
    <cellStyle name="lehký dolní okraj" xfId="136" xr:uid="{00000000-0005-0000-0000-000088000000}"/>
    <cellStyle name="Linked Cell" xfId="137" xr:uid="{00000000-0005-0000-0000-000089000000}"/>
    <cellStyle name="Linked Cell 2" xfId="138" xr:uid="{00000000-0005-0000-0000-00008A000000}"/>
    <cellStyle name="Nadpis 1" xfId="139" xr:uid="{00000000-0005-0000-0000-00008B000000}"/>
    <cellStyle name="Nadpis 2" xfId="140" xr:uid="{00000000-0005-0000-0000-00008C000000}"/>
    <cellStyle name="Nadpis 3" xfId="141" xr:uid="{00000000-0005-0000-0000-00008D000000}"/>
    <cellStyle name="Nadpis 4" xfId="142" xr:uid="{00000000-0005-0000-0000-00008E000000}"/>
    <cellStyle name="Název" xfId="143" xr:uid="{00000000-0005-0000-0000-00008F000000}"/>
    <cellStyle name="Neutrálna" xfId="144" xr:uid="{00000000-0005-0000-0000-000090000000}"/>
    <cellStyle name="Neutralne" xfId="145" xr:uid="{00000000-0005-0000-0000-000091000000}"/>
    <cellStyle name="Neutrální" xfId="146" xr:uid="{00000000-0005-0000-0000-000092000000}"/>
    <cellStyle name="normálne_Rozpočet na SORO" xfId="147" xr:uid="{00000000-0005-0000-0000-000093000000}"/>
    <cellStyle name="normální_LVExportImport_1" xfId="148" xr:uid="{00000000-0005-0000-0000-000094000000}"/>
    <cellStyle name="Normalny" xfId="0" builtinId="0"/>
    <cellStyle name="Normalny 2" xfId="203" xr:uid="{00000000-0005-0000-0000-000096000000}"/>
    <cellStyle name="Normalny_Sheet1" xfId="149" xr:uid="{00000000-0005-0000-0000-000097000000}"/>
    <cellStyle name="Note" xfId="150" xr:uid="{00000000-0005-0000-0000-000098000000}"/>
    <cellStyle name="Output 2" xfId="151" xr:uid="{00000000-0005-0000-0000-000099000000}"/>
    <cellStyle name="Poznámka" xfId="152" xr:uid="{00000000-0005-0000-0000-00009A000000}"/>
    <cellStyle name="Prepojená bunka" xfId="153" xr:uid="{00000000-0005-0000-0000-00009B000000}"/>
    <cellStyle name="Propojená buňka" xfId="154" xr:uid="{00000000-0005-0000-0000-00009C000000}"/>
    <cellStyle name="Spolu" xfId="155" xr:uid="{00000000-0005-0000-0000-00009D000000}"/>
    <cellStyle name="Správně" xfId="156" xr:uid="{00000000-0005-0000-0000-00009E000000}"/>
    <cellStyle name="Standa - Formatvorlage2" xfId="157" xr:uid="{00000000-0005-0000-0000-00009F000000}"/>
    <cellStyle name="Standa - Formatvorlage3" xfId="158" xr:uid="{00000000-0005-0000-0000-0000A0000000}"/>
    <cellStyle name="Standa - Formatvorlage4" xfId="159" xr:uid="{00000000-0005-0000-0000-0000A1000000}"/>
    <cellStyle name="Standa - Formatvorlage5" xfId="160" xr:uid="{00000000-0005-0000-0000-0000A2000000}"/>
    <cellStyle name="Standa - Formatvorlage6" xfId="161" xr:uid="{00000000-0005-0000-0000-0000A3000000}"/>
    <cellStyle name="Standa - Formatvorlage7" xfId="162" xr:uid="{00000000-0005-0000-0000-0000A4000000}"/>
    <cellStyle name="Standard 2" xfId="163" xr:uid="{00000000-0005-0000-0000-0000A5000000}"/>
    <cellStyle name="Standard 2 2" xfId="164" xr:uid="{00000000-0005-0000-0000-0000A6000000}"/>
    <cellStyle name="Standard 3" xfId="165" xr:uid="{00000000-0005-0000-0000-0000A7000000}"/>
    <cellStyle name="Standard 4" xfId="166" xr:uid="{00000000-0005-0000-0000-0000A8000000}"/>
    <cellStyle name="Standard 4 2" xfId="167" xr:uid="{00000000-0005-0000-0000-0000A9000000}"/>
    <cellStyle name="Standard 4 3" xfId="168" xr:uid="{00000000-0005-0000-0000-0000AA000000}"/>
    <cellStyle name="Standard 5" xfId="169" xr:uid="{00000000-0005-0000-0000-0000AB000000}"/>
    <cellStyle name="Stil 1" xfId="170" xr:uid="{00000000-0005-0000-0000-0000AC000000}"/>
    <cellStyle name="Styl 1" xfId="171" xr:uid="{00000000-0005-0000-0000-0000AD000000}"/>
    <cellStyle name="Summe - Formatvorlage8" xfId="172" xr:uid="{00000000-0005-0000-0000-0000AE000000}"/>
    <cellStyle name="Text upozornění" xfId="173" xr:uid="{00000000-0005-0000-0000-0000AF000000}"/>
    <cellStyle name="Text upozornenia" xfId="174" xr:uid="{00000000-0005-0000-0000-0000B0000000}"/>
    <cellStyle name="Title" xfId="175" xr:uid="{00000000-0005-0000-0000-0000B1000000}"/>
    <cellStyle name="Title 2" xfId="176" xr:uid="{00000000-0005-0000-0000-0000B2000000}"/>
    <cellStyle name="Titul" xfId="177" xr:uid="{00000000-0005-0000-0000-0000B3000000}"/>
    <cellStyle name="Total 2" xfId="178" xr:uid="{00000000-0005-0000-0000-0000B4000000}"/>
    <cellStyle name="Undefiniert" xfId="179" xr:uid="{00000000-0005-0000-0000-0000B5000000}"/>
    <cellStyle name="Vstup" xfId="180" xr:uid="{00000000-0005-0000-0000-0000B6000000}"/>
    <cellStyle name="Výpočet" xfId="181" xr:uid="{00000000-0005-0000-0000-0000B7000000}"/>
    <cellStyle name="Výstup" xfId="182" xr:uid="{00000000-0005-0000-0000-0000B8000000}"/>
    <cellStyle name="Vysvětlující text" xfId="183" xr:uid="{00000000-0005-0000-0000-0000B9000000}"/>
    <cellStyle name="Vysvetľujúci text" xfId="184" xr:uid="{00000000-0005-0000-0000-0000BA000000}"/>
    <cellStyle name="Währung 2" xfId="185" xr:uid="{00000000-0005-0000-0000-0000BB000000}"/>
    <cellStyle name="Warning Text 2" xfId="186" xr:uid="{00000000-0005-0000-0000-0000BC000000}"/>
    <cellStyle name="Z1" xfId="187" xr:uid="{00000000-0005-0000-0000-0000BD000000}"/>
    <cellStyle name="Zlá" xfId="188" xr:uid="{00000000-0005-0000-0000-0000BE000000}"/>
    <cellStyle name="Złe" xfId="189" xr:uid="{00000000-0005-0000-0000-0000BF000000}"/>
    <cellStyle name="Zvýraznění 1" xfId="190" xr:uid="{00000000-0005-0000-0000-0000C0000000}"/>
    <cellStyle name="Zvýraznění 2" xfId="191" xr:uid="{00000000-0005-0000-0000-0000C1000000}"/>
    <cellStyle name="Zvýraznění 3" xfId="192" xr:uid="{00000000-0005-0000-0000-0000C2000000}"/>
    <cellStyle name="Zvýraznění 4" xfId="193" xr:uid="{00000000-0005-0000-0000-0000C3000000}"/>
    <cellStyle name="Zvýraznění 5" xfId="194" xr:uid="{00000000-0005-0000-0000-0000C4000000}"/>
    <cellStyle name="Zvýraznění 6" xfId="195" xr:uid="{00000000-0005-0000-0000-0000C5000000}"/>
    <cellStyle name="Zvýraznenie1" xfId="196" xr:uid="{00000000-0005-0000-0000-0000C6000000}"/>
    <cellStyle name="Zvýraznenie2" xfId="197" xr:uid="{00000000-0005-0000-0000-0000C7000000}"/>
    <cellStyle name="Zvýraznenie3" xfId="198" xr:uid="{00000000-0005-0000-0000-0000C8000000}"/>
    <cellStyle name="Zvýraznenie4" xfId="199" xr:uid="{00000000-0005-0000-0000-0000C9000000}"/>
    <cellStyle name="Zvýraznenie5" xfId="200" xr:uid="{00000000-0005-0000-0000-0000CA000000}"/>
    <cellStyle name="Zvýraznenie6" xfId="201" xr:uid="{00000000-0005-0000-0000-0000C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46"/>
  <sheetViews>
    <sheetView tabSelected="1" view="pageBreakPreview" zoomScale="115" zoomScaleNormal="115" zoomScaleSheetLayoutView="115" workbookViewId="0">
      <pane ySplit="4" topLeftCell="A5" activePane="bottomLeft" state="frozen"/>
      <selection pane="bottomLeft" activeCell="D10" sqref="D10"/>
    </sheetView>
  </sheetViews>
  <sheetFormatPr defaultColWidth="8.85546875" defaultRowHeight="12.75"/>
  <cols>
    <col min="1" max="1" width="3.28515625" style="1" bestFit="1" customWidth="1"/>
    <col min="2" max="2" width="9.28515625" style="2" customWidth="1"/>
    <col min="3" max="3" width="11.28515625" style="3" customWidth="1"/>
    <col min="4" max="4" width="44.140625" style="61" customWidth="1"/>
    <col min="5" max="5" width="5.85546875" style="2" customWidth="1"/>
    <col min="6" max="6" width="8.7109375" style="4" customWidth="1"/>
    <col min="7" max="7" width="13.5703125" style="5" customWidth="1"/>
    <col min="8" max="8" width="15.28515625" style="6" bestFit="1" customWidth="1"/>
    <col min="9" max="16384" width="8.85546875" style="7"/>
  </cols>
  <sheetData>
    <row r="2" spans="1:8" ht="31.5">
      <c r="D2" s="74" t="s">
        <v>162</v>
      </c>
    </row>
    <row r="3" spans="1:8">
      <c r="A3" s="72" t="s">
        <v>148</v>
      </c>
      <c r="B3" s="73"/>
      <c r="C3" s="73"/>
      <c r="D3" s="73"/>
      <c r="E3" s="73"/>
      <c r="F3" s="73"/>
      <c r="G3" s="73"/>
      <c r="H3" s="73"/>
    </row>
    <row r="4" spans="1:8">
      <c r="A4" s="8" t="s">
        <v>11</v>
      </c>
      <c r="B4" s="9" t="s">
        <v>12</v>
      </c>
      <c r="C4" s="9" t="s">
        <v>13</v>
      </c>
      <c r="D4" s="10" t="s">
        <v>14</v>
      </c>
      <c r="E4" s="11" t="s">
        <v>15</v>
      </c>
      <c r="F4" s="12" t="s">
        <v>4</v>
      </c>
      <c r="G4" s="13" t="s">
        <v>1</v>
      </c>
      <c r="H4" s="14" t="s">
        <v>2</v>
      </c>
    </row>
    <row r="5" spans="1:8">
      <c r="A5" s="15"/>
      <c r="B5" s="16"/>
      <c r="C5" s="16" t="s">
        <v>16</v>
      </c>
      <c r="D5" s="64" t="s">
        <v>159</v>
      </c>
      <c r="E5" s="18"/>
      <c r="F5" s="19"/>
      <c r="G5" s="20"/>
      <c r="H5" s="21"/>
    </row>
    <row r="6" spans="1:8">
      <c r="A6" s="15"/>
      <c r="B6" s="16"/>
      <c r="C6" s="16" t="s">
        <v>17</v>
      </c>
      <c r="D6" s="64" t="s">
        <v>124</v>
      </c>
      <c r="E6" s="18"/>
      <c r="F6" s="19"/>
      <c r="G6" s="20"/>
      <c r="H6" s="21"/>
    </row>
    <row r="7" spans="1:8" ht="36">
      <c r="A7" s="32">
        <v>1</v>
      </c>
      <c r="B7" s="23" t="s">
        <v>18</v>
      </c>
      <c r="C7" s="23" t="s">
        <v>17</v>
      </c>
      <c r="D7" s="24" t="s">
        <v>78</v>
      </c>
      <c r="E7" s="37" t="s">
        <v>79</v>
      </c>
      <c r="F7" s="33">
        <v>4</v>
      </c>
      <c r="G7" s="38"/>
      <c r="H7" s="39"/>
    </row>
    <row r="8" spans="1:8">
      <c r="A8" s="28"/>
      <c r="B8" s="29"/>
      <c r="C8" s="29"/>
      <c r="D8" s="30" t="s">
        <v>0</v>
      </c>
      <c r="E8" s="11" t="s">
        <v>19</v>
      </c>
      <c r="F8" s="25" t="s">
        <v>6</v>
      </c>
      <c r="G8" s="40"/>
      <c r="H8" s="27">
        <f t="shared" ref="H8:H45" si="0">ROUND(F8*G8,2)</f>
        <v>0</v>
      </c>
    </row>
    <row r="9" spans="1:8" ht="48">
      <c r="A9" s="32">
        <v>2</v>
      </c>
      <c r="B9" s="23" t="s">
        <v>18</v>
      </c>
      <c r="C9" s="23" t="s">
        <v>17</v>
      </c>
      <c r="D9" s="24" t="s">
        <v>80</v>
      </c>
      <c r="E9" s="11" t="s">
        <v>19</v>
      </c>
      <c r="F9" s="25">
        <v>3</v>
      </c>
      <c r="G9" s="26"/>
      <c r="H9" s="27"/>
    </row>
    <row r="10" spans="1:8">
      <c r="A10" s="28"/>
      <c r="B10" s="29"/>
      <c r="C10" s="29"/>
      <c r="D10" s="30" t="s">
        <v>0</v>
      </c>
      <c r="E10" s="11" t="s">
        <v>19</v>
      </c>
      <c r="F10" s="25">
        <v>3</v>
      </c>
      <c r="G10" s="41"/>
      <c r="H10" s="27">
        <f t="shared" si="0"/>
        <v>0</v>
      </c>
    </row>
    <row r="11" spans="1:8" ht="36">
      <c r="A11" s="32">
        <v>3</v>
      </c>
      <c r="B11" s="23" t="s">
        <v>18</v>
      </c>
      <c r="C11" s="23" t="s">
        <v>17</v>
      </c>
      <c r="D11" s="24" t="s">
        <v>81</v>
      </c>
      <c r="E11" s="11" t="s">
        <v>19</v>
      </c>
      <c r="F11" s="25">
        <v>2</v>
      </c>
      <c r="G11" s="26"/>
      <c r="H11" s="27"/>
    </row>
    <row r="12" spans="1:8">
      <c r="A12" s="28"/>
      <c r="B12" s="29"/>
      <c r="C12" s="29"/>
      <c r="D12" s="30" t="s">
        <v>0</v>
      </c>
      <c r="E12" s="11" t="s">
        <v>19</v>
      </c>
      <c r="F12" s="25">
        <v>2</v>
      </c>
      <c r="G12" s="41"/>
      <c r="H12" s="27">
        <f t="shared" si="0"/>
        <v>0</v>
      </c>
    </row>
    <row r="13" spans="1:8">
      <c r="A13" s="8"/>
      <c r="B13" s="9"/>
      <c r="C13" s="9"/>
      <c r="D13" s="10" t="s">
        <v>20</v>
      </c>
      <c r="E13" s="11"/>
      <c r="F13" s="25"/>
      <c r="G13" s="26"/>
      <c r="H13" s="27"/>
    </row>
    <row r="14" spans="1:8" ht="36">
      <c r="A14" s="22">
        <v>4</v>
      </c>
      <c r="B14" s="23" t="s">
        <v>21</v>
      </c>
      <c r="C14" s="23" t="s">
        <v>17</v>
      </c>
      <c r="D14" s="24" t="s">
        <v>82</v>
      </c>
      <c r="E14" s="11" t="s">
        <v>19</v>
      </c>
      <c r="F14" s="25" t="s">
        <v>6</v>
      </c>
      <c r="G14" s="26"/>
      <c r="H14" s="27"/>
    </row>
    <row r="15" spans="1:8">
      <c r="A15" s="28"/>
      <c r="B15" s="29"/>
      <c r="C15" s="29"/>
      <c r="D15" s="30" t="s">
        <v>0</v>
      </c>
      <c r="E15" s="11" t="s">
        <v>19</v>
      </c>
      <c r="F15" s="25" t="s">
        <v>6</v>
      </c>
      <c r="G15" s="41"/>
      <c r="H15" s="27">
        <f t="shared" si="0"/>
        <v>0</v>
      </c>
    </row>
    <row r="16" spans="1:8" ht="24">
      <c r="A16" s="22">
        <v>5</v>
      </c>
      <c r="B16" s="23" t="s">
        <v>21</v>
      </c>
      <c r="C16" s="23" t="s">
        <v>17</v>
      </c>
      <c r="D16" s="24" t="s">
        <v>83</v>
      </c>
      <c r="E16" s="11" t="s">
        <v>19</v>
      </c>
      <c r="F16" s="25">
        <v>3</v>
      </c>
      <c r="G16" s="26"/>
      <c r="H16" s="27"/>
    </row>
    <row r="17" spans="1:8">
      <c r="A17" s="28"/>
      <c r="B17" s="29"/>
      <c r="C17" s="29"/>
      <c r="D17" s="30" t="s">
        <v>0</v>
      </c>
      <c r="E17" s="11" t="s">
        <v>19</v>
      </c>
      <c r="F17" s="25">
        <v>3</v>
      </c>
      <c r="G17" s="41"/>
      <c r="H17" s="27">
        <f t="shared" si="0"/>
        <v>0</v>
      </c>
    </row>
    <row r="18" spans="1:8" ht="36">
      <c r="A18" s="22">
        <v>6</v>
      </c>
      <c r="B18" s="23" t="s">
        <v>21</v>
      </c>
      <c r="C18" s="23" t="s">
        <v>17</v>
      </c>
      <c r="D18" s="24" t="s">
        <v>84</v>
      </c>
      <c r="E18" s="11" t="s">
        <v>19</v>
      </c>
      <c r="F18" s="25">
        <v>2</v>
      </c>
      <c r="G18" s="26"/>
      <c r="H18" s="27"/>
    </row>
    <row r="19" spans="1:8">
      <c r="A19" s="28"/>
      <c r="B19" s="29"/>
      <c r="C19" s="29"/>
      <c r="D19" s="30" t="s">
        <v>0</v>
      </c>
      <c r="E19" s="11" t="s">
        <v>19</v>
      </c>
      <c r="F19" s="25">
        <v>2</v>
      </c>
      <c r="G19" s="41"/>
      <c r="H19" s="27">
        <f t="shared" si="0"/>
        <v>0</v>
      </c>
    </row>
    <row r="20" spans="1:8" ht="24">
      <c r="A20" s="22">
        <v>7</v>
      </c>
      <c r="B20" s="23" t="s">
        <v>22</v>
      </c>
      <c r="C20" s="23" t="s">
        <v>17</v>
      </c>
      <c r="D20" s="24" t="s">
        <v>153</v>
      </c>
      <c r="E20" s="11" t="s">
        <v>19</v>
      </c>
      <c r="F20" s="25" t="s">
        <v>5</v>
      </c>
      <c r="G20" s="26"/>
      <c r="H20" s="27"/>
    </row>
    <row r="21" spans="1:8">
      <c r="A21" s="28"/>
      <c r="B21" s="29"/>
      <c r="C21" s="29"/>
      <c r="D21" s="30" t="s">
        <v>0</v>
      </c>
      <c r="E21" s="11" t="s">
        <v>19</v>
      </c>
      <c r="F21" s="25" t="s">
        <v>5</v>
      </c>
      <c r="G21" s="41"/>
      <c r="H21" s="27">
        <f t="shared" si="0"/>
        <v>0</v>
      </c>
    </row>
    <row r="22" spans="1:8" ht="36">
      <c r="A22" s="32">
        <v>8</v>
      </c>
      <c r="B22" s="23" t="s">
        <v>24</v>
      </c>
      <c r="C22" s="23" t="s">
        <v>17</v>
      </c>
      <c r="D22" s="42" t="s">
        <v>85</v>
      </c>
      <c r="E22" s="11"/>
      <c r="F22" s="25"/>
      <c r="G22" s="26"/>
      <c r="H22" s="27"/>
    </row>
    <row r="23" spans="1:8">
      <c r="A23" s="28"/>
      <c r="B23" s="29"/>
      <c r="C23" s="29"/>
      <c r="D23" s="43" t="s">
        <v>23</v>
      </c>
      <c r="E23" s="11" t="s">
        <v>25</v>
      </c>
      <c r="F23" s="25" t="s">
        <v>7</v>
      </c>
      <c r="G23" s="41"/>
      <c r="H23" s="27">
        <f t="shared" si="0"/>
        <v>0</v>
      </c>
    </row>
    <row r="24" spans="1:8" ht="21.75" customHeight="1">
      <c r="A24" s="32">
        <v>9</v>
      </c>
      <c r="B24" s="23"/>
      <c r="C24" s="23"/>
      <c r="D24" s="42" t="s">
        <v>136</v>
      </c>
      <c r="E24" s="11"/>
      <c r="F24" s="25"/>
      <c r="G24" s="26"/>
      <c r="H24" s="27"/>
    </row>
    <row r="25" spans="1:8">
      <c r="A25" s="28"/>
      <c r="B25" s="29"/>
      <c r="C25" s="29"/>
      <c r="D25" s="43" t="s">
        <v>23</v>
      </c>
      <c r="E25" s="37" t="s">
        <v>123</v>
      </c>
      <c r="F25" s="25">
        <v>0.27100000000000002</v>
      </c>
      <c r="G25" s="41"/>
      <c r="H25" s="27">
        <f t="shared" ref="H25" si="1">ROUND(F25*G25,2)</f>
        <v>0</v>
      </c>
    </row>
    <row r="26" spans="1:8">
      <c r="A26" s="15"/>
      <c r="B26" s="16"/>
      <c r="C26" s="16" t="s">
        <v>26</v>
      </c>
      <c r="D26" s="64" t="s">
        <v>125</v>
      </c>
      <c r="E26" s="18"/>
      <c r="F26" s="19"/>
      <c r="G26" s="20"/>
      <c r="H26" s="21"/>
    </row>
    <row r="27" spans="1:8">
      <c r="A27" s="15"/>
      <c r="B27" s="16"/>
      <c r="C27" s="16" t="s">
        <v>26</v>
      </c>
      <c r="D27" s="64" t="s">
        <v>126</v>
      </c>
      <c r="E27" s="18"/>
      <c r="F27" s="19"/>
      <c r="G27" s="20"/>
      <c r="H27" s="21"/>
    </row>
    <row r="28" spans="1:8" ht="24">
      <c r="A28" s="32">
        <v>10</v>
      </c>
      <c r="B28" s="45" t="s">
        <v>95</v>
      </c>
      <c r="C28" s="23" t="s">
        <v>26</v>
      </c>
      <c r="D28" s="42" t="s">
        <v>86</v>
      </c>
      <c r="E28" s="37"/>
      <c r="F28" s="33"/>
      <c r="G28" s="38"/>
      <c r="H28" s="39"/>
    </row>
    <row r="29" spans="1:8">
      <c r="A29" s="28"/>
      <c r="B29" s="29"/>
      <c r="C29" s="29"/>
      <c r="D29" s="43" t="s">
        <v>23</v>
      </c>
      <c r="E29" s="11" t="s">
        <v>27</v>
      </c>
      <c r="F29" s="25">
        <v>1904.5</v>
      </c>
      <c r="G29" s="41"/>
      <c r="H29" s="27">
        <f t="shared" si="0"/>
        <v>0</v>
      </c>
    </row>
    <row r="30" spans="1:8" ht="24">
      <c r="A30" s="32">
        <v>11</v>
      </c>
      <c r="B30" s="23" t="s">
        <v>28</v>
      </c>
      <c r="C30" s="23" t="s">
        <v>26</v>
      </c>
      <c r="D30" s="42" t="s">
        <v>87</v>
      </c>
      <c r="E30" s="37"/>
      <c r="F30" s="33"/>
      <c r="G30" s="38"/>
      <c r="H30" s="39"/>
    </row>
    <row r="31" spans="1:8">
      <c r="A31" s="28"/>
      <c r="B31" s="29"/>
      <c r="C31" s="29"/>
      <c r="D31" s="43" t="s">
        <v>23</v>
      </c>
      <c r="E31" s="11" t="s">
        <v>27</v>
      </c>
      <c r="F31" s="25">
        <v>224</v>
      </c>
      <c r="G31" s="44"/>
      <c r="H31" s="27">
        <f t="shared" ref="H31" si="2">ROUND(F31*G31,2)</f>
        <v>0</v>
      </c>
    </row>
    <row r="32" spans="1:8" ht="24">
      <c r="A32" s="32">
        <v>12</v>
      </c>
      <c r="B32" s="23" t="s">
        <v>28</v>
      </c>
      <c r="C32" s="23" t="s">
        <v>26</v>
      </c>
      <c r="D32" s="42" t="s">
        <v>88</v>
      </c>
      <c r="E32" s="37"/>
      <c r="F32" s="33"/>
      <c r="G32" s="38"/>
      <c r="H32" s="39"/>
    </row>
    <row r="33" spans="1:8">
      <c r="A33" s="28"/>
      <c r="B33" s="29"/>
      <c r="C33" s="29"/>
      <c r="D33" s="43" t="s">
        <v>23</v>
      </c>
      <c r="E33" s="11" t="s">
        <v>27</v>
      </c>
      <c r="F33" s="25">
        <v>193</v>
      </c>
      <c r="G33" s="44"/>
      <c r="H33" s="27">
        <f t="shared" si="0"/>
        <v>0</v>
      </c>
    </row>
    <row r="34" spans="1:8">
      <c r="A34" s="15"/>
      <c r="B34" s="16"/>
      <c r="C34" s="16" t="s">
        <v>26</v>
      </c>
      <c r="D34" s="64" t="s">
        <v>127</v>
      </c>
      <c r="E34" s="18"/>
      <c r="F34" s="19"/>
      <c r="G34" s="20"/>
      <c r="H34" s="21"/>
    </row>
    <row r="35" spans="1:8" ht="37.5" customHeight="1">
      <c r="A35" s="32">
        <v>13</v>
      </c>
      <c r="B35" s="23" t="s">
        <v>29</v>
      </c>
      <c r="C35" s="23" t="s">
        <v>26</v>
      </c>
      <c r="D35" s="42" t="s">
        <v>89</v>
      </c>
      <c r="E35" s="47"/>
      <c r="F35" s="48" t="s">
        <v>90</v>
      </c>
      <c r="G35" s="49"/>
      <c r="H35" s="50"/>
    </row>
    <row r="36" spans="1:8">
      <c r="A36" s="28"/>
      <c r="B36" s="29"/>
      <c r="C36" s="29"/>
      <c r="D36" s="43" t="s">
        <v>23</v>
      </c>
      <c r="E36" s="11" t="s">
        <v>27</v>
      </c>
      <c r="F36" s="62">
        <v>1403</v>
      </c>
      <c r="G36" s="46"/>
      <c r="H36" s="31">
        <f t="shared" si="0"/>
        <v>0</v>
      </c>
    </row>
    <row r="37" spans="1:8" ht="36">
      <c r="A37" s="32">
        <v>14</v>
      </c>
      <c r="B37" s="23" t="s">
        <v>30</v>
      </c>
      <c r="C37" s="23" t="s">
        <v>26</v>
      </c>
      <c r="D37" s="42" t="s">
        <v>91</v>
      </c>
      <c r="E37" s="37"/>
      <c r="F37" s="33"/>
      <c r="G37" s="34"/>
      <c r="H37" s="35"/>
    </row>
    <row r="38" spans="1:8">
      <c r="A38" s="28"/>
      <c r="B38" s="29"/>
      <c r="C38" s="29"/>
      <c r="D38" s="43" t="s">
        <v>23</v>
      </c>
      <c r="E38" s="11" t="s">
        <v>27</v>
      </c>
      <c r="F38" s="25">
        <v>121.5</v>
      </c>
      <c r="G38" s="41"/>
      <c r="H38" s="27">
        <f t="shared" si="0"/>
        <v>0</v>
      </c>
    </row>
    <row r="39" spans="1:8" ht="24">
      <c r="A39" s="32">
        <v>15</v>
      </c>
      <c r="B39" s="23" t="s">
        <v>31</v>
      </c>
      <c r="C39" s="23" t="s">
        <v>26</v>
      </c>
      <c r="D39" s="51" t="s">
        <v>92</v>
      </c>
      <c r="E39" s="11"/>
      <c r="F39" s="25"/>
      <c r="G39" s="26"/>
      <c r="H39" s="27"/>
    </row>
    <row r="40" spans="1:8">
      <c r="A40" s="28"/>
      <c r="B40" s="29"/>
      <c r="C40" s="29"/>
      <c r="D40" s="43" t="s">
        <v>23</v>
      </c>
      <c r="E40" s="11" t="s">
        <v>27</v>
      </c>
      <c r="F40" s="25">
        <v>13</v>
      </c>
      <c r="G40" s="41"/>
      <c r="H40" s="27">
        <f t="shared" si="0"/>
        <v>0</v>
      </c>
    </row>
    <row r="41" spans="1:8" ht="24">
      <c r="A41" s="32">
        <v>16</v>
      </c>
      <c r="B41" s="23" t="s">
        <v>28</v>
      </c>
      <c r="C41" s="23" t="s">
        <v>26</v>
      </c>
      <c r="D41" s="42" t="s">
        <v>93</v>
      </c>
      <c r="E41" s="37"/>
      <c r="F41" s="33"/>
      <c r="G41" s="38"/>
      <c r="H41" s="39"/>
    </row>
    <row r="42" spans="1:8">
      <c r="A42" s="28"/>
      <c r="B42" s="29"/>
      <c r="C42" s="29"/>
      <c r="D42" s="43" t="s">
        <v>23</v>
      </c>
      <c r="E42" s="11" t="s">
        <v>27</v>
      </c>
      <c r="F42" s="25">
        <v>155</v>
      </c>
      <c r="G42" s="44"/>
      <c r="H42" s="27">
        <f t="shared" si="0"/>
        <v>0</v>
      </c>
    </row>
    <row r="43" spans="1:8">
      <c r="A43" s="15"/>
      <c r="B43" s="16"/>
      <c r="C43" s="16" t="s">
        <v>26</v>
      </c>
      <c r="D43" s="65" t="s">
        <v>128</v>
      </c>
      <c r="E43" s="18"/>
      <c r="F43" s="19"/>
      <c r="G43" s="20"/>
      <c r="H43" s="21"/>
    </row>
    <row r="44" spans="1:8" ht="36">
      <c r="A44" s="32">
        <v>17</v>
      </c>
      <c r="B44" s="23" t="s">
        <v>32</v>
      </c>
      <c r="C44" s="23" t="s">
        <v>26</v>
      </c>
      <c r="D44" s="42" t="s">
        <v>94</v>
      </c>
      <c r="E44" s="37"/>
      <c r="F44" s="33"/>
      <c r="G44" s="26"/>
      <c r="H44" s="27"/>
    </row>
    <row r="45" spans="1:8">
      <c r="A45" s="28"/>
      <c r="B45" s="29"/>
      <c r="C45" s="29"/>
      <c r="D45" s="43" t="s">
        <v>23</v>
      </c>
      <c r="E45" s="11" t="s">
        <v>33</v>
      </c>
      <c r="F45" s="25">
        <v>271</v>
      </c>
      <c r="G45" s="40"/>
      <c r="H45" s="27">
        <f t="shared" si="0"/>
        <v>0</v>
      </c>
    </row>
    <row r="46" spans="1:8" ht="48">
      <c r="A46" s="32">
        <v>18</v>
      </c>
      <c r="B46" s="23" t="s">
        <v>34</v>
      </c>
      <c r="C46" s="23" t="s">
        <v>26</v>
      </c>
      <c r="D46" s="42" t="s">
        <v>96</v>
      </c>
      <c r="E46" s="37"/>
      <c r="F46" s="33"/>
      <c r="G46" s="38"/>
      <c r="H46" s="39"/>
    </row>
    <row r="47" spans="1:8">
      <c r="A47" s="28"/>
      <c r="B47" s="29"/>
      <c r="C47" s="29"/>
      <c r="D47" s="43" t="s">
        <v>23</v>
      </c>
      <c r="E47" s="11" t="s">
        <v>33</v>
      </c>
      <c r="F47" s="25">
        <v>4.5</v>
      </c>
      <c r="G47" s="41"/>
      <c r="H47" s="27">
        <f t="shared" ref="H47:H49" si="3">ROUND(F47*G47,2)</f>
        <v>0</v>
      </c>
    </row>
    <row r="48" spans="1:8" ht="36">
      <c r="A48" s="32">
        <v>19</v>
      </c>
      <c r="B48" s="23" t="s">
        <v>35</v>
      </c>
      <c r="C48" s="23" t="s">
        <v>26</v>
      </c>
      <c r="D48" s="42" t="s">
        <v>97</v>
      </c>
      <c r="E48" s="37"/>
      <c r="F48" s="33"/>
      <c r="G48" s="38"/>
      <c r="H48" s="39"/>
    </row>
    <row r="49" spans="1:8">
      <c r="A49" s="28"/>
      <c r="B49" s="29"/>
      <c r="C49" s="29"/>
      <c r="D49" s="43" t="s">
        <v>23</v>
      </c>
      <c r="E49" s="11" t="s">
        <v>25</v>
      </c>
      <c r="F49" s="25">
        <v>14.9</v>
      </c>
      <c r="G49" s="41"/>
      <c r="H49" s="27">
        <f t="shared" si="3"/>
        <v>0</v>
      </c>
    </row>
    <row r="50" spans="1:8" ht="60">
      <c r="A50" s="32">
        <v>20</v>
      </c>
      <c r="B50" s="23" t="s">
        <v>36</v>
      </c>
      <c r="C50" s="23" t="s">
        <v>26</v>
      </c>
      <c r="D50" s="42" t="s">
        <v>98</v>
      </c>
      <c r="E50" s="52"/>
      <c r="F50" s="33"/>
      <c r="G50" s="38"/>
      <c r="H50" s="39"/>
    </row>
    <row r="51" spans="1:8">
      <c r="A51" s="28"/>
      <c r="B51" s="29"/>
      <c r="C51" s="29"/>
      <c r="D51" s="43" t="s">
        <v>23</v>
      </c>
      <c r="E51" s="53" t="s">
        <v>25</v>
      </c>
      <c r="F51" s="25">
        <v>60</v>
      </c>
      <c r="G51" s="46"/>
      <c r="H51" s="27">
        <f>ROUND(F51*G51,2)</f>
        <v>0</v>
      </c>
    </row>
    <row r="52" spans="1:8">
      <c r="A52" s="15"/>
      <c r="B52" s="16"/>
      <c r="C52" s="16" t="s">
        <v>26</v>
      </c>
      <c r="D52" s="64" t="s">
        <v>129</v>
      </c>
      <c r="E52" s="18"/>
      <c r="F52" s="19"/>
      <c r="G52" s="20"/>
      <c r="H52" s="21"/>
    </row>
    <row r="53" spans="1:8" ht="48">
      <c r="A53" s="32">
        <v>21</v>
      </c>
      <c r="B53" s="23" t="s">
        <v>37</v>
      </c>
      <c r="C53" s="23" t="s">
        <v>26</v>
      </c>
      <c r="D53" s="42" t="s">
        <v>99</v>
      </c>
      <c r="E53" s="11"/>
      <c r="F53" s="25"/>
      <c r="G53" s="26"/>
      <c r="H53" s="27"/>
    </row>
    <row r="54" spans="1:8">
      <c r="A54" s="28"/>
      <c r="B54" s="29"/>
      <c r="C54" s="29"/>
      <c r="D54" s="43" t="s">
        <v>23</v>
      </c>
      <c r="E54" s="11" t="s">
        <v>19</v>
      </c>
      <c r="F54" s="25">
        <v>1</v>
      </c>
      <c r="G54" s="41"/>
      <c r="H54" s="27">
        <f t="shared" ref="H54:H81" si="4">ROUND(F54*G54,2)</f>
        <v>0</v>
      </c>
    </row>
    <row r="55" spans="1:8">
      <c r="A55" s="15"/>
      <c r="B55" s="16"/>
      <c r="C55" s="16" t="s">
        <v>26</v>
      </c>
      <c r="D55" s="64" t="s">
        <v>130</v>
      </c>
      <c r="E55" s="18"/>
      <c r="F55" s="19"/>
      <c r="G55" s="20"/>
      <c r="H55" s="21"/>
    </row>
    <row r="56" spans="1:8" ht="168" customHeight="1">
      <c r="A56" s="32">
        <v>22</v>
      </c>
      <c r="B56" s="23" t="s">
        <v>38</v>
      </c>
      <c r="C56" s="23" t="s">
        <v>26</v>
      </c>
      <c r="D56" s="42" t="s">
        <v>102</v>
      </c>
      <c r="E56" s="37" t="s">
        <v>103</v>
      </c>
      <c r="F56" s="33" t="s">
        <v>104</v>
      </c>
      <c r="G56" s="38"/>
      <c r="H56" s="39"/>
    </row>
    <row r="57" spans="1:8" ht="14.25" customHeight="1">
      <c r="A57" s="28"/>
      <c r="B57" s="29"/>
      <c r="C57" s="29"/>
      <c r="D57" s="43" t="s">
        <v>23</v>
      </c>
      <c r="E57" s="11" t="s">
        <v>25</v>
      </c>
      <c r="F57" s="25">
        <v>1446.04</v>
      </c>
      <c r="G57" s="36"/>
      <c r="H57" s="27">
        <f t="shared" si="4"/>
        <v>0</v>
      </c>
    </row>
    <row r="58" spans="1:8" ht="72">
      <c r="A58" s="8"/>
      <c r="B58" s="9"/>
      <c r="C58" s="9"/>
      <c r="D58" s="54" t="s">
        <v>3</v>
      </c>
      <c r="E58" s="11"/>
      <c r="F58" s="25"/>
      <c r="G58" s="26"/>
      <c r="H58" s="27"/>
    </row>
    <row r="59" spans="1:8">
      <c r="A59" s="15"/>
      <c r="B59" s="16"/>
      <c r="C59" s="16" t="s">
        <v>26</v>
      </c>
      <c r="D59" s="64" t="s">
        <v>131</v>
      </c>
      <c r="E59" s="18"/>
      <c r="F59" s="19"/>
      <c r="G59" s="20"/>
      <c r="H59" s="21"/>
    </row>
    <row r="60" spans="1:8" ht="36">
      <c r="A60" s="32">
        <v>23</v>
      </c>
      <c r="B60" s="23" t="s">
        <v>39</v>
      </c>
      <c r="C60" s="23" t="s">
        <v>26</v>
      </c>
      <c r="D60" s="42" t="s">
        <v>100</v>
      </c>
      <c r="E60" s="11"/>
      <c r="F60" s="25"/>
      <c r="G60" s="26"/>
      <c r="H60" s="27"/>
    </row>
    <row r="61" spans="1:8">
      <c r="A61" s="28"/>
      <c r="B61" s="29"/>
      <c r="C61" s="29"/>
      <c r="D61" s="43" t="s">
        <v>23</v>
      </c>
      <c r="E61" s="11" t="s">
        <v>19</v>
      </c>
      <c r="F61" s="25">
        <v>12</v>
      </c>
      <c r="G61" s="40"/>
      <c r="H61" s="27">
        <f t="shared" si="4"/>
        <v>0</v>
      </c>
    </row>
    <row r="62" spans="1:8" ht="48">
      <c r="A62" s="32">
        <v>24</v>
      </c>
      <c r="B62" s="23" t="s">
        <v>40</v>
      </c>
      <c r="C62" s="23" t="s">
        <v>26</v>
      </c>
      <c r="D62" s="42" t="s">
        <v>132</v>
      </c>
      <c r="E62" s="37"/>
      <c r="F62" s="33"/>
      <c r="G62" s="38"/>
      <c r="H62" s="39"/>
    </row>
    <row r="63" spans="1:8">
      <c r="A63" s="28"/>
      <c r="B63" s="29"/>
      <c r="C63" s="29"/>
      <c r="D63" s="43" t="s">
        <v>23</v>
      </c>
      <c r="E63" s="11" t="s">
        <v>19</v>
      </c>
      <c r="F63" s="25">
        <v>18</v>
      </c>
      <c r="G63" s="44"/>
      <c r="H63" s="27">
        <f t="shared" si="4"/>
        <v>0</v>
      </c>
    </row>
    <row r="64" spans="1:8">
      <c r="A64" s="15"/>
      <c r="B64" s="16"/>
      <c r="C64" s="16" t="s">
        <v>41</v>
      </c>
      <c r="D64" s="64" t="s">
        <v>160</v>
      </c>
      <c r="E64" s="18"/>
      <c r="F64" s="19"/>
      <c r="G64" s="20"/>
      <c r="H64" s="21"/>
    </row>
    <row r="65" spans="1:8">
      <c r="A65" s="15"/>
      <c r="B65" s="16"/>
      <c r="C65" s="16" t="s">
        <v>42</v>
      </c>
      <c r="D65" s="64" t="s">
        <v>101</v>
      </c>
      <c r="E65" s="18"/>
      <c r="F65" s="19"/>
      <c r="G65" s="20"/>
      <c r="H65" s="21"/>
    </row>
    <row r="66" spans="1:8" ht="48">
      <c r="A66" s="32">
        <v>25</v>
      </c>
      <c r="B66" s="23" t="s">
        <v>43</v>
      </c>
      <c r="C66" s="23" t="s">
        <v>44</v>
      </c>
      <c r="D66" s="42" t="s">
        <v>105</v>
      </c>
      <c r="E66" s="11"/>
      <c r="F66" s="33"/>
      <c r="G66" s="38"/>
      <c r="H66" s="39"/>
    </row>
    <row r="67" spans="1:8">
      <c r="A67" s="28"/>
      <c r="B67" s="29"/>
      <c r="C67" s="29"/>
      <c r="D67" s="43" t="s">
        <v>23</v>
      </c>
      <c r="E67" s="11" t="s">
        <v>25</v>
      </c>
      <c r="F67" s="25">
        <v>152.5</v>
      </c>
      <c r="G67" s="36"/>
      <c r="H67" s="27">
        <f t="shared" si="4"/>
        <v>0</v>
      </c>
    </row>
    <row r="68" spans="1:8" ht="24">
      <c r="A68" s="15"/>
      <c r="B68" s="16"/>
      <c r="C68" s="16"/>
      <c r="D68" s="64" t="s">
        <v>106</v>
      </c>
      <c r="E68" s="18"/>
      <c r="F68" s="19"/>
      <c r="G68" s="20"/>
      <c r="H68" s="21"/>
    </row>
    <row r="69" spans="1:8" ht="36">
      <c r="A69" s="32">
        <v>26</v>
      </c>
      <c r="B69" s="23" t="s">
        <v>45</v>
      </c>
      <c r="C69" s="23" t="s">
        <v>46</v>
      </c>
      <c r="D69" s="42" t="s">
        <v>107</v>
      </c>
      <c r="E69" s="37"/>
      <c r="F69" s="33"/>
      <c r="G69" s="38"/>
      <c r="H69" s="39"/>
    </row>
    <row r="70" spans="1:8">
      <c r="A70" s="28"/>
      <c r="B70" s="29"/>
      <c r="C70" s="29"/>
      <c r="D70" s="43" t="s">
        <v>23</v>
      </c>
      <c r="E70" s="11" t="s">
        <v>33</v>
      </c>
      <c r="F70" s="25">
        <v>30</v>
      </c>
      <c r="G70" s="40"/>
      <c r="H70" s="27">
        <f t="shared" si="4"/>
        <v>0</v>
      </c>
    </row>
    <row r="71" spans="1:8" ht="36">
      <c r="A71" s="32">
        <v>27</v>
      </c>
      <c r="B71" s="23" t="s">
        <v>45</v>
      </c>
      <c r="C71" s="23" t="s">
        <v>46</v>
      </c>
      <c r="D71" s="42" t="s">
        <v>108</v>
      </c>
      <c r="E71" s="11"/>
      <c r="F71" s="25"/>
      <c r="G71" s="26"/>
      <c r="H71" s="27"/>
    </row>
    <row r="72" spans="1:8">
      <c r="A72" s="28"/>
      <c r="B72" s="29"/>
      <c r="C72" s="29"/>
      <c r="D72" s="43" t="s">
        <v>23</v>
      </c>
      <c r="E72" s="11" t="s">
        <v>33</v>
      </c>
      <c r="F72" s="25">
        <v>20</v>
      </c>
      <c r="G72" s="44"/>
      <c r="H72" s="27">
        <f t="shared" si="4"/>
        <v>0</v>
      </c>
    </row>
    <row r="73" spans="1:8">
      <c r="A73" s="15"/>
      <c r="B73" s="16"/>
      <c r="C73" s="16" t="s">
        <v>47</v>
      </c>
      <c r="D73" s="64" t="s">
        <v>161</v>
      </c>
      <c r="E73" s="18"/>
      <c r="F73" s="19"/>
      <c r="G73" s="20"/>
      <c r="H73" s="21"/>
    </row>
    <row r="74" spans="1:8" ht="24">
      <c r="A74" s="15"/>
      <c r="B74" s="16"/>
      <c r="C74" s="16" t="s">
        <v>48</v>
      </c>
      <c r="D74" s="17" t="s">
        <v>49</v>
      </c>
      <c r="E74" s="18"/>
      <c r="F74" s="19"/>
      <c r="G74" s="20"/>
      <c r="H74" s="21"/>
    </row>
    <row r="75" spans="1:8" ht="54">
      <c r="A75" s="32">
        <v>28</v>
      </c>
      <c r="B75" s="23" t="s">
        <v>50</v>
      </c>
      <c r="C75" s="23" t="s">
        <v>48</v>
      </c>
      <c r="D75" s="55" t="s">
        <v>109</v>
      </c>
      <c r="E75" s="37"/>
      <c r="F75" s="33"/>
      <c r="G75" s="38"/>
      <c r="H75" s="39"/>
    </row>
    <row r="76" spans="1:8">
      <c r="A76" s="28"/>
      <c r="B76" s="29"/>
      <c r="C76" s="29"/>
      <c r="D76" s="43" t="s">
        <v>23</v>
      </c>
      <c r="E76" s="11" t="s">
        <v>27</v>
      </c>
      <c r="F76" s="25">
        <v>2155</v>
      </c>
      <c r="G76" s="36"/>
      <c r="H76" s="27">
        <f t="shared" si="4"/>
        <v>0</v>
      </c>
    </row>
    <row r="77" spans="1:8" ht="24">
      <c r="A77" s="15"/>
      <c r="B77" s="16"/>
      <c r="C77" s="16" t="s">
        <v>51</v>
      </c>
      <c r="D77" s="17" t="s">
        <v>52</v>
      </c>
      <c r="E77" s="18"/>
      <c r="F77" s="19"/>
      <c r="G77" s="20"/>
      <c r="H77" s="21"/>
    </row>
    <row r="78" spans="1:8" ht="60">
      <c r="A78" s="32">
        <v>29</v>
      </c>
      <c r="B78" s="23" t="s">
        <v>53</v>
      </c>
      <c r="C78" s="23" t="s">
        <v>51</v>
      </c>
      <c r="D78" s="42" t="s">
        <v>149</v>
      </c>
      <c r="E78" s="37"/>
      <c r="F78" s="33"/>
      <c r="G78" s="26"/>
      <c r="H78" s="27"/>
    </row>
    <row r="79" spans="1:8">
      <c r="A79" s="28"/>
      <c r="B79" s="29"/>
      <c r="C79" s="29"/>
      <c r="D79" s="56"/>
      <c r="E79" s="11" t="s">
        <v>27</v>
      </c>
      <c r="F79" s="25">
        <v>193</v>
      </c>
      <c r="G79" s="40"/>
      <c r="H79" s="27">
        <f t="shared" si="4"/>
        <v>0</v>
      </c>
    </row>
    <row r="80" spans="1:8" ht="48">
      <c r="A80" s="32">
        <v>30</v>
      </c>
      <c r="B80" s="23" t="s">
        <v>54</v>
      </c>
      <c r="C80" s="23" t="s">
        <v>51</v>
      </c>
      <c r="D80" s="24" t="s">
        <v>150</v>
      </c>
      <c r="E80" s="37"/>
      <c r="F80" s="33"/>
      <c r="G80" s="38"/>
      <c r="H80" s="39"/>
    </row>
    <row r="81" spans="1:8">
      <c r="A81" s="28"/>
      <c r="B81" s="29"/>
      <c r="C81" s="29"/>
      <c r="D81" s="43" t="s">
        <v>23</v>
      </c>
      <c r="E81" s="11" t="s">
        <v>27</v>
      </c>
      <c r="F81" s="25">
        <v>224</v>
      </c>
      <c r="G81" s="44"/>
      <c r="H81" s="27">
        <f t="shared" si="4"/>
        <v>0</v>
      </c>
    </row>
    <row r="82" spans="1:8" ht="24">
      <c r="A82" s="15"/>
      <c r="B82" s="16"/>
      <c r="C82" s="16" t="s">
        <v>51</v>
      </c>
      <c r="D82" s="17" t="s">
        <v>55</v>
      </c>
      <c r="E82" s="18"/>
      <c r="F82" s="19"/>
      <c r="G82" s="20"/>
      <c r="H82" s="21"/>
    </row>
    <row r="83" spans="1:8" ht="48">
      <c r="A83" s="32">
        <v>31</v>
      </c>
      <c r="B83" s="23" t="s">
        <v>54</v>
      </c>
      <c r="C83" s="23" t="s">
        <v>51</v>
      </c>
      <c r="D83" s="24" t="s">
        <v>151</v>
      </c>
      <c r="E83" s="37"/>
      <c r="F83" s="33"/>
      <c r="G83" s="38"/>
      <c r="H83" s="39"/>
    </row>
    <row r="84" spans="1:8">
      <c r="A84" s="28"/>
      <c r="B84" s="29"/>
      <c r="C84" s="29"/>
      <c r="D84" s="43" t="s">
        <v>23</v>
      </c>
      <c r="E84" s="11" t="s">
        <v>27</v>
      </c>
      <c r="F84" s="25">
        <v>1904</v>
      </c>
      <c r="G84" s="36"/>
      <c r="H84" s="27">
        <f t="shared" ref="H84:H89" si="5">ROUND(F84*G84,2)</f>
        <v>0</v>
      </c>
    </row>
    <row r="85" spans="1:8" ht="24">
      <c r="A85" s="15"/>
      <c r="B85" s="16"/>
      <c r="C85" s="16" t="s">
        <v>56</v>
      </c>
      <c r="D85" s="17" t="s">
        <v>57</v>
      </c>
      <c r="E85" s="18"/>
      <c r="F85" s="19"/>
      <c r="G85" s="20"/>
      <c r="H85" s="21"/>
    </row>
    <row r="86" spans="1:8" ht="48">
      <c r="A86" s="32">
        <v>32</v>
      </c>
      <c r="B86" s="23" t="s">
        <v>58</v>
      </c>
      <c r="C86" s="23" t="s">
        <v>56</v>
      </c>
      <c r="D86" s="24" t="s">
        <v>110</v>
      </c>
      <c r="E86" s="37"/>
      <c r="F86" s="33"/>
      <c r="G86" s="38"/>
      <c r="H86" s="39"/>
    </row>
    <row r="87" spans="1:8">
      <c r="A87" s="28"/>
      <c r="B87" s="29"/>
      <c r="C87" s="29"/>
      <c r="D87" s="56"/>
      <c r="E87" s="11" t="s">
        <v>27</v>
      </c>
      <c r="F87" s="25">
        <v>1819</v>
      </c>
      <c r="G87" s="40"/>
      <c r="H87" s="27">
        <f t="shared" si="5"/>
        <v>0</v>
      </c>
    </row>
    <row r="88" spans="1:8" ht="48">
      <c r="A88" s="32">
        <v>33</v>
      </c>
      <c r="B88" s="23" t="s">
        <v>59</v>
      </c>
      <c r="C88" s="23" t="s">
        <v>56</v>
      </c>
      <c r="D88" s="24" t="s">
        <v>111</v>
      </c>
      <c r="E88" s="37"/>
      <c r="F88" s="33"/>
      <c r="G88" s="38"/>
      <c r="H88" s="39"/>
    </row>
    <row r="89" spans="1:8">
      <c r="A89" s="28"/>
      <c r="B89" s="29"/>
      <c r="C89" s="29"/>
      <c r="D89" s="56"/>
      <c r="E89" s="11" t="s">
        <v>27</v>
      </c>
      <c r="F89" s="25">
        <v>193</v>
      </c>
      <c r="G89" s="44"/>
      <c r="H89" s="27">
        <f t="shared" si="5"/>
        <v>0</v>
      </c>
    </row>
    <row r="90" spans="1:8">
      <c r="A90" s="15"/>
      <c r="B90" s="16"/>
      <c r="C90" s="16" t="s">
        <v>60</v>
      </c>
      <c r="D90" s="65" t="s">
        <v>75</v>
      </c>
      <c r="E90" s="18"/>
      <c r="F90" s="19"/>
      <c r="G90" s="20"/>
      <c r="H90" s="21"/>
    </row>
    <row r="91" spans="1:8">
      <c r="A91" s="15"/>
      <c r="B91" s="16"/>
      <c r="C91" s="16" t="s">
        <v>69</v>
      </c>
      <c r="D91" s="64" t="s">
        <v>155</v>
      </c>
      <c r="E91" s="18"/>
      <c r="F91" s="19"/>
      <c r="G91" s="20"/>
      <c r="H91" s="21"/>
    </row>
    <row r="92" spans="1:8" ht="24">
      <c r="A92" s="32">
        <v>34</v>
      </c>
      <c r="B92" s="23"/>
      <c r="C92" s="23" t="s">
        <v>141</v>
      </c>
      <c r="D92" s="42" t="s">
        <v>143</v>
      </c>
      <c r="E92" s="37"/>
      <c r="F92" s="33"/>
      <c r="G92" s="38"/>
      <c r="H92" s="39"/>
    </row>
    <row r="93" spans="1:8">
      <c r="A93" s="28"/>
      <c r="B93" s="29"/>
      <c r="C93" s="29"/>
      <c r="D93" s="43" t="s">
        <v>23</v>
      </c>
      <c r="E93" s="11" t="s">
        <v>27</v>
      </c>
      <c r="F93" s="25">
        <v>1738</v>
      </c>
      <c r="G93" s="40"/>
      <c r="H93" s="27">
        <f t="shared" ref="H93" si="6">ROUND(F93*G93,2)</f>
        <v>0</v>
      </c>
    </row>
    <row r="94" spans="1:8" ht="36">
      <c r="A94" s="32">
        <v>35</v>
      </c>
      <c r="B94" s="23"/>
      <c r="C94" s="23" t="s">
        <v>141</v>
      </c>
      <c r="D94" s="42" t="s">
        <v>152</v>
      </c>
      <c r="E94" s="37"/>
      <c r="F94" s="33"/>
      <c r="G94" s="38"/>
      <c r="H94" s="39"/>
    </row>
    <row r="95" spans="1:8">
      <c r="A95" s="28"/>
      <c r="B95" s="29"/>
      <c r="C95" s="29"/>
      <c r="D95" s="43" t="s">
        <v>23</v>
      </c>
      <c r="E95" s="11" t="s">
        <v>27</v>
      </c>
      <c r="F95" s="25">
        <v>3924</v>
      </c>
      <c r="G95" s="40"/>
      <c r="H95" s="27">
        <f t="shared" ref="H95" si="7">ROUND(F95*G95,2)</f>
        <v>0</v>
      </c>
    </row>
    <row r="96" spans="1:8" ht="24">
      <c r="A96" s="32">
        <v>36</v>
      </c>
      <c r="B96" s="23"/>
      <c r="C96" s="23" t="s">
        <v>141</v>
      </c>
      <c r="D96" s="42" t="s">
        <v>144</v>
      </c>
      <c r="E96" s="37"/>
      <c r="F96" s="33"/>
      <c r="G96" s="38"/>
      <c r="H96" s="39"/>
    </row>
    <row r="97" spans="1:8">
      <c r="A97" s="28"/>
      <c r="B97" s="29"/>
      <c r="C97" s="29"/>
      <c r="D97" s="43" t="s">
        <v>23</v>
      </c>
      <c r="E97" s="11" t="s">
        <v>27</v>
      </c>
      <c r="F97" s="25">
        <v>1738</v>
      </c>
      <c r="G97" s="40"/>
      <c r="H97" s="27">
        <f t="shared" ref="H97" si="8">ROUND(F97*G97,2)</f>
        <v>0</v>
      </c>
    </row>
    <row r="98" spans="1:8" ht="24">
      <c r="A98" s="32">
        <v>37</v>
      </c>
      <c r="B98" s="23"/>
      <c r="C98" s="23" t="s">
        <v>142</v>
      </c>
      <c r="D98" s="42" t="s">
        <v>145</v>
      </c>
      <c r="E98" s="37"/>
      <c r="F98" s="33"/>
      <c r="G98" s="38"/>
      <c r="H98" s="39"/>
    </row>
    <row r="99" spans="1:8">
      <c r="A99" s="28"/>
      <c r="B99" s="29"/>
      <c r="C99" s="29"/>
      <c r="D99" s="43" t="s">
        <v>23</v>
      </c>
      <c r="E99" s="11" t="s">
        <v>27</v>
      </c>
      <c r="F99" s="25">
        <v>1738</v>
      </c>
      <c r="G99" s="40"/>
      <c r="H99" s="27">
        <f t="shared" ref="H99" si="9">ROUND(F99*G99,2)</f>
        <v>0</v>
      </c>
    </row>
    <row r="100" spans="1:8" ht="24">
      <c r="A100" s="32">
        <v>38</v>
      </c>
      <c r="B100" s="23"/>
      <c r="C100" s="23" t="s">
        <v>141</v>
      </c>
      <c r="D100" s="42" t="s">
        <v>146</v>
      </c>
      <c r="E100" s="37"/>
      <c r="F100" s="33"/>
      <c r="G100" s="38"/>
      <c r="H100" s="39"/>
    </row>
    <row r="101" spans="1:8">
      <c r="A101" s="28"/>
      <c r="B101" s="29"/>
      <c r="C101" s="29"/>
      <c r="D101" s="43" t="s">
        <v>23</v>
      </c>
      <c r="E101" s="11" t="s">
        <v>27</v>
      </c>
      <c r="F101" s="25">
        <v>224</v>
      </c>
      <c r="G101" s="40"/>
      <c r="H101" s="27">
        <f t="shared" ref="H101" si="10">ROUND(F101*G101,2)</f>
        <v>0</v>
      </c>
    </row>
    <row r="102" spans="1:8" ht="24">
      <c r="A102" s="32">
        <v>39</v>
      </c>
      <c r="B102" s="23"/>
      <c r="C102" s="23" t="s">
        <v>142</v>
      </c>
      <c r="D102" s="42" t="s">
        <v>147</v>
      </c>
      <c r="E102" s="37"/>
      <c r="F102" s="33"/>
      <c r="G102" s="38"/>
      <c r="H102" s="39"/>
    </row>
    <row r="103" spans="1:8">
      <c r="A103" s="28"/>
      <c r="B103" s="29"/>
      <c r="C103" s="29"/>
      <c r="D103" s="43" t="s">
        <v>23</v>
      </c>
      <c r="E103" s="11" t="s">
        <v>27</v>
      </c>
      <c r="F103" s="25">
        <v>224</v>
      </c>
      <c r="G103" s="36"/>
      <c r="H103" s="27">
        <f t="shared" ref="H103" si="11">ROUND(F103*G103,2)</f>
        <v>0</v>
      </c>
    </row>
    <row r="104" spans="1:8">
      <c r="A104" s="15"/>
      <c r="B104" s="16"/>
      <c r="C104" s="16" t="s">
        <v>61</v>
      </c>
      <c r="D104" s="65" t="s">
        <v>156</v>
      </c>
      <c r="E104" s="18"/>
      <c r="F104" s="19"/>
      <c r="G104" s="20"/>
      <c r="H104" s="21"/>
    </row>
    <row r="105" spans="1:8" ht="24">
      <c r="A105" s="32">
        <v>40</v>
      </c>
      <c r="B105" s="45" t="s">
        <v>154</v>
      </c>
      <c r="C105" s="23" t="s">
        <v>61</v>
      </c>
      <c r="D105" s="24" t="s">
        <v>158</v>
      </c>
      <c r="E105" s="11"/>
      <c r="F105" s="25"/>
      <c r="G105" s="26"/>
      <c r="H105" s="27"/>
    </row>
    <row r="106" spans="1:8">
      <c r="A106" s="28"/>
      <c r="B106" s="29"/>
      <c r="C106" s="29"/>
      <c r="D106" s="56"/>
      <c r="E106" s="11" t="s">
        <v>33</v>
      </c>
      <c r="F106" s="25">
        <v>121</v>
      </c>
      <c r="G106" s="40"/>
      <c r="H106" s="27">
        <f t="shared" ref="H106:H134" si="12">ROUND(F106*G106,2)</f>
        <v>0</v>
      </c>
    </row>
    <row r="107" spans="1:8" ht="36">
      <c r="A107" s="32">
        <v>41</v>
      </c>
      <c r="B107" s="23" t="s">
        <v>62</v>
      </c>
      <c r="C107" s="23" t="s">
        <v>63</v>
      </c>
      <c r="D107" s="24" t="s">
        <v>112</v>
      </c>
      <c r="E107" s="37"/>
      <c r="F107" s="33"/>
      <c r="G107" s="26"/>
      <c r="H107" s="27"/>
    </row>
    <row r="108" spans="1:8">
      <c r="A108" s="28"/>
      <c r="B108" s="29"/>
      <c r="C108" s="29"/>
      <c r="D108" s="56"/>
      <c r="E108" s="11" t="s">
        <v>25</v>
      </c>
      <c r="F108" s="25">
        <v>20.87</v>
      </c>
      <c r="G108" s="44"/>
      <c r="H108" s="27">
        <f t="shared" si="12"/>
        <v>0</v>
      </c>
    </row>
    <row r="109" spans="1:8">
      <c r="A109" s="15"/>
      <c r="B109" s="16"/>
      <c r="C109" s="16" t="s">
        <v>64</v>
      </c>
      <c r="D109" s="65" t="s">
        <v>157</v>
      </c>
      <c r="E109" s="18"/>
      <c r="F109" s="19"/>
      <c r="G109" s="20"/>
      <c r="H109" s="21"/>
    </row>
    <row r="110" spans="1:8" ht="50.25" customHeight="1">
      <c r="A110" s="32">
        <v>42</v>
      </c>
      <c r="B110" s="23" t="s">
        <v>65</v>
      </c>
      <c r="C110" s="23" t="s">
        <v>64</v>
      </c>
      <c r="D110" s="24" t="s">
        <v>113</v>
      </c>
      <c r="E110" s="11"/>
      <c r="F110" s="25"/>
      <c r="G110" s="26"/>
      <c r="H110" s="27"/>
    </row>
    <row r="111" spans="1:8">
      <c r="A111" s="28"/>
      <c r="B111" s="29"/>
      <c r="C111" s="29"/>
      <c r="D111" s="56"/>
      <c r="E111" s="11" t="s">
        <v>27</v>
      </c>
      <c r="F111" s="25">
        <v>525</v>
      </c>
      <c r="G111" s="36"/>
      <c r="H111" s="27">
        <f t="shared" si="12"/>
        <v>0</v>
      </c>
    </row>
    <row r="112" spans="1:8">
      <c r="A112" s="15"/>
      <c r="B112" s="16"/>
      <c r="C112" s="16" t="s">
        <v>66</v>
      </c>
      <c r="D112" s="64" t="s">
        <v>76</v>
      </c>
      <c r="E112" s="18"/>
      <c r="F112" s="19"/>
      <c r="G112" s="20"/>
      <c r="H112" s="21"/>
    </row>
    <row r="113" spans="1:8">
      <c r="A113" s="15"/>
      <c r="B113" s="16"/>
      <c r="C113" s="16" t="s">
        <v>63</v>
      </c>
      <c r="D113" s="64" t="s">
        <v>77</v>
      </c>
      <c r="E113" s="18"/>
      <c r="F113" s="19"/>
      <c r="G113" s="20"/>
      <c r="H113" s="21"/>
    </row>
    <row r="114" spans="1:8" ht="56.25" customHeight="1">
      <c r="A114" s="32">
        <v>43</v>
      </c>
      <c r="B114" s="23" t="s">
        <v>67</v>
      </c>
      <c r="C114" s="23" t="s">
        <v>63</v>
      </c>
      <c r="D114" s="42" t="s">
        <v>115</v>
      </c>
      <c r="E114" s="37"/>
      <c r="F114" s="33"/>
      <c r="G114" s="38"/>
      <c r="H114" s="39"/>
    </row>
    <row r="115" spans="1:8">
      <c r="A115" s="28"/>
      <c r="B115" s="29"/>
      <c r="C115" s="29"/>
      <c r="D115" s="43" t="s">
        <v>23</v>
      </c>
      <c r="E115" s="11" t="s">
        <v>33</v>
      </c>
      <c r="F115" s="25">
        <v>429</v>
      </c>
      <c r="G115" s="40"/>
      <c r="H115" s="27">
        <f t="shared" si="12"/>
        <v>0</v>
      </c>
    </row>
    <row r="116" spans="1:8" ht="48">
      <c r="A116" s="32">
        <v>44</v>
      </c>
      <c r="B116" s="23" t="s">
        <v>68</v>
      </c>
      <c r="C116" s="23" t="s">
        <v>63</v>
      </c>
      <c r="D116" s="42" t="s">
        <v>114</v>
      </c>
      <c r="E116" s="37"/>
      <c r="F116" s="33"/>
      <c r="G116" s="38"/>
      <c r="H116" s="39"/>
    </row>
    <row r="117" spans="1:8">
      <c r="A117" s="28"/>
      <c r="B117" s="29"/>
      <c r="C117" s="29"/>
      <c r="D117" s="43" t="s">
        <v>23</v>
      </c>
      <c r="E117" s="11" t="s">
        <v>33</v>
      </c>
      <c r="F117" s="25">
        <v>202</v>
      </c>
      <c r="G117" s="40"/>
      <c r="H117" s="27">
        <f t="shared" si="12"/>
        <v>0</v>
      </c>
    </row>
    <row r="118" spans="1:8" ht="36">
      <c r="A118" s="32">
        <v>45</v>
      </c>
      <c r="B118" s="23" t="s">
        <v>68</v>
      </c>
      <c r="C118" s="23" t="s">
        <v>63</v>
      </c>
      <c r="D118" s="42" t="s">
        <v>116</v>
      </c>
      <c r="E118" s="37"/>
      <c r="F118" s="33"/>
      <c r="G118" s="38"/>
      <c r="H118" s="39"/>
    </row>
    <row r="119" spans="1:8">
      <c r="A119" s="28"/>
      <c r="B119" s="29"/>
      <c r="C119" s="29"/>
      <c r="D119" s="43" t="s">
        <v>23</v>
      </c>
      <c r="E119" s="11" t="s">
        <v>33</v>
      </c>
      <c r="F119" s="25">
        <v>68</v>
      </c>
      <c r="G119" s="40"/>
      <c r="H119" s="27">
        <f t="shared" ref="H119" si="13">ROUND(F119*G119,2)</f>
        <v>0</v>
      </c>
    </row>
    <row r="120" spans="1:8" ht="24">
      <c r="A120" s="8">
        <v>46</v>
      </c>
      <c r="B120" s="9" t="s">
        <v>62</v>
      </c>
      <c r="C120" s="9" t="s">
        <v>63</v>
      </c>
      <c r="D120" s="57" t="s">
        <v>117</v>
      </c>
      <c r="E120" s="37"/>
      <c r="F120" s="33"/>
      <c r="G120" s="38"/>
      <c r="H120" s="39"/>
    </row>
    <row r="121" spans="1:8">
      <c r="A121" s="8"/>
      <c r="B121" s="9"/>
      <c r="C121" s="9"/>
      <c r="D121" s="58" t="s">
        <v>23</v>
      </c>
      <c r="E121" s="11" t="s">
        <v>25</v>
      </c>
      <c r="F121" s="25">
        <v>37.75</v>
      </c>
      <c r="G121" s="44"/>
      <c r="H121" s="27">
        <f t="shared" si="12"/>
        <v>0</v>
      </c>
    </row>
    <row r="122" spans="1:8">
      <c r="A122" s="15"/>
      <c r="B122" s="16"/>
      <c r="C122" s="16" t="s">
        <v>69</v>
      </c>
      <c r="D122" s="64" t="s">
        <v>137</v>
      </c>
      <c r="E122" s="18"/>
      <c r="F122" s="19"/>
      <c r="G122" s="20"/>
      <c r="H122" s="21"/>
    </row>
    <row r="123" spans="1:8" ht="48">
      <c r="A123" s="32">
        <v>47</v>
      </c>
      <c r="B123" s="23" t="s">
        <v>70</v>
      </c>
      <c r="C123" s="23" t="s">
        <v>69</v>
      </c>
      <c r="D123" s="42" t="s">
        <v>118</v>
      </c>
      <c r="E123" s="37"/>
      <c r="F123" s="33"/>
      <c r="G123" s="38"/>
      <c r="H123" s="39"/>
    </row>
    <row r="124" spans="1:8">
      <c r="A124" s="28"/>
      <c r="B124" s="29"/>
      <c r="C124" s="29"/>
      <c r="D124" s="43" t="s">
        <v>23</v>
      </c>
      <c r="E124" s="11" t="s">
        <v>27</v>
      </c>
      <c r="F124" s="25">
        <v>193</v>
      </c>
      <c r="G124" s="40"/>
      <c r="H124" s="27">
        <f t="shared" si="12"/>
        <v>0</v>
      </c>
    </row>
    <row r="125" spans="1:8">
      <c r="A125" s="15"/>
      <c r="B125" s="16"/>
      <c r="C125" s="16" t="s">
        <v>71</v>
      </c>
      <c r="D125" s="64" t="s">
        <v>138</v>
      </c>
      <c r="E125" s="18"/>
      <c r="F125" s="19"/>
      <c r="G125" s="20"/>
      <c r="H125" s="21"/>
    </row>
    <row r="126" spans="1:8" ht="48">
      <c r="A126" s="32">
        <v>48</v>
      </c>
      <c r="B126" s="23" t="s">
        <v>72</v>
      </c>
      <c r="C126" s="23" t="s">
        <v>71</v>
      </c>
      <c r="D126" s="24" t="s">
        <v>119</v>
      </c>
      <c r="E126" s="37"/>
      <c r="F126" s="33"/>
      <c r="G126" s="38"/>
      <c r="H126" s="39"/>
    </row>
    <row r="127" spans="1:8">
      <c r="A127" s="28"/>
      <c r="B127" s="29"/>
      <c r="C127" s="29"/>
      <c r="D127" s="56"/>
      <c r="E127" s="11" t="s">
        <v>33</v>
      </c>
      <c r="F127" s="25">
        <v>10</v>
      </c>
      <c r="G127" s="40"/>
      <c r="H127" s="27">
        <f t="shared" si="12"/>
        <v>0</v>
      </c>
    </row>
    <row r="128" spans="1:8" ht="24">
      <c r="A128" s="32">
        <v>49</v>
      </c>
      <c r="B128" s="23" t="s">
        <v>62</v>
      </c>
      <c r="C128" s="23" t="s">
        <v>63</v>
      </c>
      <c r="D128" s="24" t="s">
        <v>120</v>
      </c>
      <c r="E128" s="37"/>
      <c r="F128" s="33"/>
      <c r="G128" s="38"/>
      <c r="H128" s="39"/>
    </row>
    <row r="129" spans="1:8">
      <c r="A129" s="28"/>
      <c r="B129" s="29"/>
      <c r="C129" s="29"/>
      <c r="D129" s="56"/>
      <c r="E129" s="11" t="s">
        <v>25</v>
      </c>
      <c r="F129" s="25">
        <v>0.5</v>
      </c>
      <c r="G129" s="44"/>
      <c r="H129" s="27">
        <f t="shared" si="12"/>
        <v>0</v>
      </c>
    </row>
    <row r="130" spans="1:8">
      <c r="A130" s="15"/>
      <c r="B130" s="16"/>
      <c r="C130" s="16" t="s">
        <v>73</v>
      </c>
      <c r="D130" s="64" t="s">
        <v>139</v>
      </c>
      <c r="E130" s="18"/>
      <c r="F130" s="19"/>
      <c r="G130" s="20"/>
      <c r="H130" s="21"/>
    </row>
    <row r="131" spans="1:8" ht="24">
      <c r="A131" s="32">
        <v>50</v>
      </c>
      <c r="B131" s="23" t="s">
        <v>74</v>
      </c>
      <c r="C131" s="23" t="s">
        <v>73</v>
      </c>
      <c r="D131" s="24" t="s">
        <v>121</v>
      </c>
      <c r="E131" s="37"/>
      <c r="F131" s="33"/>
      <c r="G131" s="38"/>
      <c r="H131" s="39"/>
    </row>
    <row r="132" spans="1:8">
      <c r="A132" s="28"/>
      <c r="B132" s="29"/>
      <c r="C132" s="29"/>
      <c r="D132" s="56"/>
      <c r="E132" s="11" t="s">
        <v>33</v>
      </c>
      <c r="F132" s="25">
        <v>542</v>
      </c>
      <c r="G132" s="40"/>
      <c r="H132" s="27">
        <f t="shared" si="12"/>
        <v>0</v>
      </c>
    </row>
    <row r="133" spans="1:8" ht="36">
      <c r="A133" s="32">
        <v>51</v>
      </c>
      <c r="B133" s="23" t="s">
        <v>62</v>
      </c>
      <c r="C133" s="23" t="s">
        <v>63</v>
      </c>
      <c r="D133" s="24" t="s">
        <v>122</v>
      </c>
      <c r="E133" s="37"/>
      <c r="F133" s="33"/>
      <c r="G133" s="26"/>
      <c r="H133" s="27"/>
    </row>
    <row r="134" spans="1:8">
      <c r="A134" s="28"/>
      <c r="B134" s="29"/>
      <c r="C134" s="29"/>
      <c r="D134" s="56"/>
      <c r="E134" s="11" t="s">
        <v>25</v>
      </c>
      <c r="F134" s="25">
        <v>16.25</v>
      </c>
      <c r="G134" s="44"/>
      <c r="H134" s="27">
        <f t="shared" si="12"/>
        <v>0</v>
      </c>
    </row>
    <row r="135" spans="1:8">
      <c r="A135" s="15"/>
      <c r="B135" s="16"/>
      <c r="C135" s="16"/>
      <c r="D135" s="64" t="s">
        <v>140</v>
      </c>
      <c r="E135" s="18"/>
      <c r="F135" s="19"/>
      <c r="G135" s="20"/>
      <c r="H135" s="21"/>
    </row>
    <row r="136" spans="1:8">
      <c r="A136" s="32">
        <v>52</v>
      </c>
      <c r="B136" s="23"/>
      <c r="C136" s="23"/>
      <c r="D136" s="24" t="s">
        <v>134</v>
      </c>
      <c r="E136" s="37"/>
      <c r="F136" s="33"/>
      <c r="G136" s="38"/>
      <c r="H136" s="39"/>
    </row>
    <row r="137" spans="1:8">
      <c r="A137" s="28"/>
      <c r="B137" s="29"/>
      <c r="C137" s="29"/>
      <c r="D137" s="56"/>
      <c r="E137" s="37" t="s">
        <v>133</v>
      </c>
      <c r="F137" s="25">
        <v>1</v>
      </c>
      <c r="G137" s="40"/>
      <c r="H137" s="27">
        <f t="shared" ref="H137" si="14">ROUND(F137*G137,2)</f>
        <v>0</v>
      </c>
    </row>
    <row r="138" spans="1:8">
      <c r="A138" s="32">
        <v>53</v>
      </c>
      <c r="B138" s="23"/>
      <c r="C138" s="23"/>
      <c r="D138" s="24" t="s">
        <v>135</v>
      </c>
      <c r="E138" s="37"/>
      <c r="F138" s="33"/>
      <c r="G138" s="38"/>
      <c r="H138" s="39"/>
    </row>
    <row r="139" spans="1:8">
      <c r="A139" s="28"/>
      <c r="B139" s="29"/>
      <c r="C139" s="29"/>
      <c r="D139" s="56"/>
      <c r="E139" s="37" t="s">
        <v>133</v>
      </c>
      <c r="F139" s="25">
        <v>1</v>
      </c>
      <c r="G139" s="46"/>
      <c r="H139" s="27">
        <f t="shared" ref="H139" si="15">ROUND(F139*G139,2)</f>
        <v>0</v>
      </c>
    </row>
    <row r="140" spans="1:8">
      <c r="A140" s="66"/>
      <c r="B140" s="67"/>
      <c r="C140" s="67"/>
      <c r="D140" s="68"/>
      <c r="E140" s="69"/>
      <c r="F140" s="25"/>
      <c r="G140" s="70"/>
      <c r="H140" s="27"/>
    </row>
    <row r="141" spans="1:8">
      <c r="D141" s="59"/>
      <c r="F141" s="71" t="s">
        <v>8</v>
      </c>
      <c r="G141" s="71"/>
      <c r="H141" s="60">
        <f>SUM(H8:H139)</f>
        <v>0</v>
      </c>
    </row>
    <row r="142" spans="1:8">
      <c r="F142" s="71" t="s">
        <v>9</v>
      </c>
      <c r="G142" s="71"/>
      <c r="H142" s="60">
        <f>ROUND(0.23*H141,2)</f>
        <v>0</v>
      </c>
    </row>
    <row r="143" spans="1:8">
      <c r="F143" s="71" t="s">
        <v>10</v>
      </c>
      <c r="G143" s="71"/>
      <c r="H143" s="60">
        <f>ROUND(SUM(H141:H142),2)</f>
        <v>0</v>
      </c>
    </row>
    <row r="145" spans="8:8">
      <c r="H145" s="63"/>
    </row>
    <row r="146" spans="8:8">
      <c r="H146" s="1"/>
    </row>
  </sheetData>
  <sheetProtection algorithmName="SHA-512" hashValue="RBf48+0TazVkQzISUQ7D60ksAKqVK3auDOKl5rX++EvlNvwI35CJH/Tc/DUbPIEGRdeaLk9nRbOYoA5PBsJ5GA==" saltValue="qh2LCiZYDw9ZXu40mFnB6w==" spinCount="100000" sheet="1" formatCells="0" formatColumns="0" formatRows="0" insertColumns="0" insertRows="0" insertHyperlinks="0" deleteColumns="0" deleteRows="0" sort="0" autoFilter="0" pivotTables="0"/>
  <protectedRanges>
    <protectedRange sqref="G7:H139" name="Rozstęp1"/>
  </protectedRanges>
  <autoFilter ref="A4:H143" xr:uid="{00000000-0009-0000-0000-000000000000}"/>
  <mergeCells count="4">
    <mergeCell ref="F143:G143"/>
    <mergeCell ref="F142:G142"/>
    <mergeCell ref="F141:G141"/>
    <mergeCell ref="A3:H3"/>
  </mergeCells>
  <pageMargins left="0.82677165354330717" right="0.23622047244094491" top="0.74803149606299213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Kosztorys ofertowy</vt:lpstr>
      <vt:lpstr>'Kosztorys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Izabela Rychlewska</dc:creator>
  <cp:lastModifiedBy>Bra_Mac</cp:lastModifiedBy>
  <cp:lastPrinted>2019-06-06T12:00:21Z</cp:lastPrinted>
  <dcterms:created xsi:type="dcterms:W3CDTF">2018-04-06T08:37:20Z</dcterms:created>
  <dcterms:modified xsi:type="dcterms:W3CDTF">2019-06-06T12:17:28Z</dcterms:modified>
</cp:coreProperties>
</file>