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2935" yWindow="-105" windowWidth="21840" windowHeight="13740" activeTab="3"/>
  </bookViews>
  <sheets>
    <sheet name="1. Dostawa autobusów" sheetId="1" r:id="rId1"/>
    <sheet name="2. Przekazanie dokumentacji" sheetId="3" r:id="rId2"/>
    <sheet name="3. Udzielenie gwarancji" sheetId="4" r:id="rId3"/>
    <sheet name="4. Przeprowadzenie szkolenia" sheetId="5" r:id="rId4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2" i="5"/>
  <c r="C12"/>
  <c r="D12" s="1"/>
  <c r="AH12" i="4"/>
  <c r="C12"/>
  <c r="AH12" i="3"/>
  <c r="C12"/>
  <c r="D12" i="4" l="1"/>
  <c r="E12" s="1"/>
  <c r="D12" i="3"/>
  <c r="E12" s="1"/>
  <c r="F12" s="1"/>
  <c r="E12" i="5"/>
  <c r="C14"/>
  <c r="D14" s="1"/>
  <c r="C14" i="4"/>
  <c r="C14" i="3"/>
  <c r="AH12" i="1"/>
  <c r="C12"/>
  <c r="D12" s="1"/>
  <c r="E12" s="1"/>
  <c r="F12" s="1"/>
  <c r="G12" s="1"/>
  <c r="H12" s="1"/>
  <c r="I12" s="1"/>
  <c r="J12" s="1"/>
  <c r="K12" s="1"/>
  <c r="L12" s="1"/>
  <c r="D14" i="3" l="1"/>
  <c r="E14" s="1"/>
  <c r="E14" i="5"/>
  <c r="D14" i="4"/>
  <c r="E14" s="1"/>
  <c r="F12"/>
  <c r="M12" i="1"/>
  <c r="F12" i="5"/>
  <c r="G12" i="3"/>
  <c r="F14"/>
  <c r="C14" i="1"/>
  <c r="D14" s="1"/>
  <c r="E14" s="1"/>
  <c r="F14" s="1"/>
  <c r="G14" s="1"/>
  <c r="H14" s="1"/>
  <c r="I14" s="1"/>
  <c r="J14" s="1"/>
  <c r="K14" s="1"/>
  <c r="L14" s="1"/>
  <c r="F14" i="5" l="1"/>
  <c r="M14" i="1"/>
  <c r="G12" i="4"/>
  <c r="F14"/>
  <c r="N12" i="1"/>
  <c r="N14" s="1"/>
  <c r="G12" i="5"/>
  <c r="G14" s="1"/>
  <c r="H12" i="3"/>
  <c r="G14"/>
  <c r="G14" i="4" l="1"/>
  <c r="H12"/>
  <c r="O12" i="1"/>
  <c r="H12" i="5"/>
  <c r="H14" s="1"/>
  <c r="I12" i="3"/>
  <c r="H14"/>
  <c r="I12" i="4" l="1"/>
  <c r="H14"/>
  <c r="I14" i="3"/>
  <c r="P12" i="1"/>
  <c r="O14"/>
  <c r="P14" s="1"/>
  <c r="I12" i="5"/>
  <c r="J12" i="3"/>
  <c r="I14" i="4" l="1"/>
  <c r="J14" s="1"/>
  <c r="J12"/>
  <c r="Q12" i="1"/>
  <c r="J12" i="5"/>
  <c r="I14"/>
  <c r="K12" i="3"/>
  <c r="J14"/>
  <c r="K14" s="1"/>
  <c r="J14" i="5" l="1"/>
  <c r="K12" i="4"/>
  <c r="R12" i="1"/>
  <c r="Q14"/>
  <c r="K12" i="5"/>
  <c r="L12" i="3"/>
  <c r="R14" i="1" l="1"/>
  <c r="L12" i="4"/>
  <c r="K14"/>
  <c r="S12" i="1"/>
  <c r="S14" s="1"/>
  <c r="L12" i="5"/>
  <c r="K14"/>
  <c r="M12" i="3"/>
  <c r="L14"/>
  <c r="M12" i="4" l="1"/>
  <c r="L14"/>
  <c r="M14" i="3"/>
  <c r="T12" i="1"/>
  <c r="T14" s="1"/>
  <c r="L14" i="5"/>
  <c r="M12"/>
  <c r="N12" i="3"/>
  <c r="M14" i="5" l="1"/>
  <c r="M14" i="4"/>
  <c r="N12"/>
  <c r="N14" s="1"/>
  <c r="U12" i="1"/>
  <c r="U14" s="1"/>
  <c r="N12" i="5"/>
  <c r="O12" i="3"/>
  <c r="N14"/>
  <c r="O12" i="4" l="1"/>
  <c r="O14" i="3"/>
  <c r="V12" i="1"/>
  <c r="V14" s="1"/>
  <c r="O12" i="5"/>
  <c r="N14"/>
  <c r="O14" s="1"/>
  <c r="P12" i="3"/>
  <c r="P14" s="1"/>
  <c r="O14" i="4" l="1"/>
  <c r="P12"/>
  <c r="W12" i="1"/>
  <c r="P12" i="5"/>
  <c r="P14" s="1"/>
  <c r="Q12" i="3"/>
  <c r="Q12" i="4" l="1"/>
  <c r="P14"/>
  <c r="Q14" s="1"/>
  <c r="X12" i="1"/>
  <c r="W14"/>
  <c r="Q12" i="5"/>
  <c r="Q14" s="1"/>
  <c r="R12" i="3"/>
  <c r="Q14"/>
  <c r="X14" i="1" l="1"/>
  <c r="R12" i="4"/>
  <c r="Y12" i="1"/>
  <c r="R12" i="5"/>
  <c r="R14" s="1"/>
  <c r="S12" i="3"/>
  <c r="R14"/>
  <c r="S14" s="1"/>
  <c r="S12" i="4" l="1"/>
  <c r="R14"/>
  <c r="Z12" i="1"/>
  <c r="Y14"/>
  <c r="S12" i="5"/>
  <c r="S14" s="1"/>
  <c r="T12" i="3"/>
  <c r="Z14" i="1" l="1"/>
  <c r="S14" i="4"/>
  <c r="T12"/>
  <c r="AA12" i="1"/>
  <c r="AA14" s="1"/>
  <c r="T12" i="5"/>
  <c r="T14" s="1"/>
  <c r="U12" i="3"/>
  <c r="T14"/>
  <c r="T14" i="4" l="1"/>
  <c r="U12"/>
  <c r="AB12" i="1"/>
  <c r="U12" i="5"/>
  <c r="V12" i="3"/>
  <c r="U14"/>
  <c r="V14" s="1"/>
  <c r="V12" i="4" l="1"/>
  <c r="U14"/>
  <c r="AC12" i="1"/>
  <c r="AB14"/>
  <c r="V12" i="5"/>
  <c r="U14"/>
  <c r="W12" i="3"/>
  <c r="AC14" i="1" l="1"/>
  <c r="V14" i="4"/>
  <c r="W12"/>
  <c r="AD12" i="1"/>
  <c r="AD14" s="1"/>
  <c r="W12" i="5"/>
  <c r="V14"/>
  <c r="X12" i="3"/>
  <c r="W14"/>
  <c r="X12" i="4" l="1"/>
  <c r="W14"/>
  <c r="X14" s="1"/>
  <c r="X14" i="3"/>
  <c r="Y14" s="1"/>
  <c r="AE12" i="1"/>
  <c r="AE14" s="1"/>
  <c r="X12" i="5"/>
  <c r="W14"/>
  <c r="Y12" i="3"/>
  <c r="Y12" i="4" l="1"/>
  <c r="Y14" s="1"/>
  <c r="AF12" i="1"/>
  <c r="Y12" i="5"/>
  <c r="X14"/>
  <c r="Z12" i="3"/>
  <c r="Z12" i="4" l="1"/>
  <c r="Z14" s="1"/>
  <c r="AG12" i="1"/>
  <c r="AF14"/>
  <c r="AG14" s="1"/>
  <c r="Z12" i="5"/>
  <c r="Y14"/>
  <c r="Z14" s="1"/>
  <c r="AA12" i="3"/>
  <c r="Z14"/>
  <c r="AA12" i="4" l="1"/>
  <c r="AA14" s="1"/>
  <c r="AA14" i="3"/>
  <c r="AA12" i="5"/>
  <c r="AB12" i="3"/>
  <c r="AB14" l="1"/>
  <c r="AB12" i="4"/>
  <c r="AB12" i="5"/>
  <c r="AA14"/>
  <c r="AC12" i="3"/>
  <c r="AC14" s="1"/>
  <c r="AB14" i="5" l="1"/>
  <c r="AC12" i="4"/>
  <c r="AB14"/>
  <c r="AC12" i="5"/>
  <c r="AD12" i="3"/>
  <c r="AD14" s="1"/>
  <c r="AC14" i="4" l="1"/>
  <c r="AD12"/>
  <c r="AD14" s="1"/>
  <c r="AD12" i="5"/>
  <c r="AC14"/>
  <c r="AD14" s="1"/>
  <c r="AE12" i="3"/>
  <c r="AE12" i="4" l="1"/>
  <c r="AE12" i="5"/>
  <c r="AE14" s="1"/>
  <c r="AF12" i="3"/>
  <c r="AE14"/>
  <c r="AF12" i="4" l="1"/>
  <c r="AE14"/>
  <c r="AF14" s="1"/>
  <c r="AF12" i="5"/>
  <c r="AG12" i="3"/>
  <c r="AF14"/>
  <c r="AG12" i="4" l="1"/>
  <c r="AG14" i="3"/>
  <c r="AG12" i="5"/>
  <c r="AF14"/>
  <c r="AG14" s="1"/>
  <c r="AG14" i="4" l="1"/>
</calcChain>
</file>

<file path=xl/sharedStrings.xml><?xml version="1.0" encoding="utf-8"?>
<sst xmlns="http://schemas.openxmlformats.org/spreadsheetml/2006/main" count="44" uniqueCount="21">
  <si>
    <t>po dniu 31.08.2020, za każdy rozpoczęty dzień opóźnienia</t>
  </si>
  <si>
    <t>Umowny termin dostawy autobusów (§ 2 ust. 1 Umowy)</t>
  </si>
  <si>
    <t>Poziom kary umownej narastająco</t>
  </si>
  <si>
    <t>Poziom kary umownej dziennie</t>
  </si>
  <si>
    <t>Umowny termin przekazania dokumentacji (§ 2 ust. 1 Umowy)</t>
  </si>
  <si>
    <t>Rzeczywista data dostawy autobusów (data podpisania Protokołu ostatecznego odbioru przedmiotu Umowy - zgodnie z § 3 ust. 7 Umowy)</t>
  </si>
  <si>
    <t>Rzeczywista data przekazania dokumentacji (data podpisania Protokołu ostatecznego odbioru przedmiotu Umowy - zgodnie z § 3 ust. 7 Umowy)</t>
  </si>
  <si>
    <t>Umowny termin udzielenia gwarancji (§ 2 ust. 1 Umowy)</t>
  </si>
  <si>
    <t>Rzeczywista data udzielenia gwarancji (data podpisania Protokołu ostatecznego odbioru przedmiotu Umowy - zgodnie z § 3 ust. 7 Umowy)</t>
  </si>
  <si>
    <t>Umowny termin przeprowadzenia szkolenia (§ 2 ust. 2 Umowy)</t>
  </si>
  <si>
    <t>Rzeczywista data przeprowadzonego szkolenia</t>
  </si>
  <si>
    <t>Arkusz 1. Zestawienie kar umownych określonych w § 6 ust. 1 pkt 1 Umowy (za opóźnienie w dostawie autobusów)</t>
  </si>
  <si>
    <t>Arkusz 2. Zestawienie kar umownych określonych w § 6 ust. 1 pkt 2 Umowy (za opóźnienie w przekazaniu dokumentacji)</t>
  </si>
  <si>
    <t>Arkusz 3. Zestawienie kar umownych określonych w § 6 ust. 1 pkt 3 Umowy (za opóźnienie w udzieleniu gwarancji)</t>
  </si>
  <si>
    <t>Arkusz 4. Zestawienie kar umownych określonych w § 6 ust. 1 pkt 4 Umowy (za opóźnienie w przeprowadzeniu szkolenia)</t>
  </si>
  <si>
    <t>UWAGA:</t>
  </si>
  <si>
    <t>Wysokości kar należy liczyć od wartości niezrealizowanej części dostawy</t>
  </si>
  <si>
    <t>Wysokości kar należy liczyć od wartości łącznej przedmiotu Umowy</t>
  </si>
  <si>
    <t>Załącznik nr 10 do Umowy nr …..................................... z dnia ….....................................</t>
  </si>
  <si>
    <t>SPECYFIKACJA ISTOTNYCH WARUNKÓW ZAMÓWIENIA</t>
  </si>
  <si>
    <t>WZÓR UMOWY W SPRAWIE ZAMÓWIENIA PUBLICZNEGO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</si>
</sst>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%"/>
  </numFmts>
  <fonts count="5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1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0" fillId="4" borderId="0" xfId="0" applyFill="1"/>
    <xf numFmtId="10" fontId="2" fillId="0" borderId="1" xfId="1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0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0" fontId="2" fillId="0" borderId="0" xfId="1" applyNumberFormat="1" applyFont="1" applyBorder="1"/>
    <xf numFmtId="10" fontId="2" fillId="0" borderId="0" xfId="1" applyNumberFormat="1" applyFont="1" applyAlignment="1">
      <alignment horizontal="center"/>
    </xf>
    <xf numFmtId="165" fontId="2" fillId="0" borderId="0" xfId="1" applyNumberFormat="1" applyFont="1" applyBorder="1"/>
    <xf numFmtId="165" fontId="2" fillId="0" borderId="0" xfId="1" applyNumberFormat="1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0" fontId="2" fillId="3" borderId="2" xfId="1" applyNumberFormat="1" applyFont="1" applyFill="1" applyBorder="1" applyAlignment="1">
      <alignment horizontal="center"/>
    </xf>
    <xf numFmtId="10" fontId="2" fillId="3" borderId="3" xfId="1" applyNumberFormat="1" applyFont="1" applyFill="1" applyBorder="1" applyAlignment="1">
      <alignment horizontal="center"/>
    </xf>
    <xf numFmtId="10" fontId="2" fillId="3" borderId="4" xfId="1" applyNumberFormat="1" applyFont="1" applyFill="1" applyBorder="1" applyAlignment="1">
      <alignment horizontal="center"/>
    </xf>
    <xf numFmtId="165" fontId="2" fillId="3" borderId="2" xfId="1" applyNumberFormat="1" applyFont="1" applyFill="1" applyBorder="1" applyAlignment="1">
      <alignment horizontal="center"/>
    </xf>
    <xf numFmtId="165" fontId="2" fillId="3" borderId="3" xfId="1" applyNumberFormat="1" applyFont="1" applyFill="1" applyBorder="1" applyAlignment="1">
      <alignment horizontal="center"/>
    </xf>
    <xf numFmtId="165" fontId="2" fillId="3" borderId="4" xfId="1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455084</xdr:colOff>
      <xdr:row>0</xdr:row>
      <xdr:rowOff>275166</xdr:rowOff>
    </xdr:from>
    <xdr:to>
      <xdr:col>15</xdr:col>
      <xdr:colOff>356659</xdr:colOff>
      <xdr:row>0</xdr:row>
      <xdr:rowOff>722841</xdr:rowOff>
    </xdr:to>
    <xdr:pic>
      <xdr:nvPicPr>
        <xdr:cNvPr id="3" name="Obraz 2" descr="FEPR-DS-UE-EFRR-czb"/>
        <xdr:cNvPicPr/>
      </xdr:nvPicPr>
      <xdr:blipFill>
        <a:blip xmlns:r="http://schemas.openxmlformats.org/officeDocument/2006/relationships" r:embed="rId1" cstate="print"/>
        <a:srcRect l="4021" t="31200" r="4424" b="31200"/>
        <a:stretch>
          <a:fillRect/>
        </a:stretch>
      </xdr:blipFill>
      <xdr:spPr bwMode="auto">
        <a:xfrm>
          <a:off x="2328334" y="275166"/>
          <a:ext cx="650557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102658</xdr:colOff>
      <xdr:row>0</xdr:row>
      <xdr:rowOff>447675</xdr:rowOff>
    </xdr:to>
    <xdr:pic>
      <xdr:nvPicPr>
        <xdr:cNvPr id="3" name="Obraz 2" descr="FEPR-DS-UE-EFRR-czb"/>
        <xdr:cNvPicPr/>
      </xdr:nvPicPr>
      <xdr:blipFill>
        <a:blip xmlns:r="http://schemas.openxmlformats.org/officeDocument/2006/relationships" r:embed="rId1" cstate="print"/>
        <a:srcRect l="4021" t="31200" r="4424" b="31200"/>
        <a:stretch>
          <a:fillRect/>
        </a:stretch>
      </xdr:blipFill>
      <xdr:spPr bwMode="auto">
        <a:xfrm>
          <a:off x="0" y="0"/>
          <a:ext cx="650557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144992</xdr:colOff>
      <xdr:row>0</xdr:row>
      <xdr:rowOff>447675</xdr:rowOff>
    </xdr:to>
    <xdr:pic>
      <xdr:nvPicPr>
        <xdr:cNvPr id="3" name="Obraz 2" descr="FEPR-DS-UE-EFRR-czb"/>
        <xdr:cNvPicPr/>
      </xdr:nvPicPr>
      <xdr:blipFill>
        <a:blip xmlns:r="http://schemas.openxmlformats.org/officeDocument/2006/relationships" r:embed="rId1" cstate="print"/>
        <a:srcRect l="4021" t="31200" r="4424" b="31200"/>
        <a:stretch>
          <a:fillRect/>
        </a:stretch>
      </xdr:blipFill>
      <xdr:spPr bwMode="auto">
        <a:xfrm>
          <a:off x="0" y="0"/>
          <a:ext cx="650557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102658</xdr:colOff>
      <xdr:row>0</xdr:row>
      <xdr:rowOff>447675</xdr:rowOff>
    </xdr:to>
    <xdr:pic>
      <xdr:nvPicPr>
        <xdr:cNvPr id="3" name="Obraz 2" descr="FEPR-DS-UE-EFRR-czb"/>
        <xdr:cNvPicPr/>
      </xdr:nvPicPr>
      <xdr:blipFill>
        <a:blip xmlns:r="http://schemas.openxmlformats.org/officeDocument/2006/relationships" r:embed="rId1" cstate="print"/>
        <a:srcRect l="4021" t="31200" r="4424" b="31200"/>
        <a:stretch>
          <a:fillRect/>
        </a:stretch>
      </xdr:blipFill>
      <xdr:spPr bwMode="auto">
        <a:xfrm>
          <a:off x="0" y="0"/>
          <a:ext cx="650557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7"/>
  <sheetViews>
    <sheetView zoomScale="90" zoomScaleNormal="90" workbookViewId="0">
      <selection activeCell="L20" sqref="L20"/>
    </sheetView>
  </sheetViews>
  <sheetFormatPr defaultRowHeight="15"/>
  <cols>
    <col min="1" max="1" width="11.5703125" customWidth="1"/>
    <col min="2" max="33" width="8.28515625" customWidth="1"/>
    <col min="34" max="34" width="11" customWidth="1"/>
  </cols>
  <sheetData>
    <row r="1" spans="1:34" ht="90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34" ht="46.5" customHeight="1">
      <c r="A2" s="23" t="s">
        <v>19</v>
      </c>
    </row>
    <row r="3" spans="1:34">
      <c r="A3" s="23" t="s">
        <v>20</v>
      </c>
    </row>
    <row r="4" spans="1:34">
      <c r="A4" s="23"/>
    </row>
    <row r="5" spans="1:34">
      <c r="A5" t="s">
        <v>18</v>
      </c>
    </row>
    <row r="7" spans="1:34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9" spans="1:34">
      <c r="B9" s="24" t="s">
        <v>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4" customFormat="1" ht="76.5">
      <c r="A10" s="1" t="s">
        <v>1</v>
      </c>
      <c r="B10" s="2">
        <v>44043</v>
      </c>
      <c r="C10" s="2">
        <v>44044</v>
      </c>
      <c r="D10" s="2">
        <v>44045</v>
      </c>
      <c r="E10" s="2">
        <v>44046</v>
      </c>
      <c r="F10" s="2">
        <v>44047</v>
      </c>
      <c r="G10" s="2">
        <v>44048</v>
      </c>
      <c r="H10" s="2">
        <v>44049</v>
      </c>
      <c r="I10" s="2">
        <v>44050</v>
      </c>
      <c r="J10" s="2">
        <v>44051</v>
      </c>
      <c r="K10" s="2">
        <v>44052</v>
      </c>
      <c r="L10" s="2">
        <v>44053</v>
      </c>
      <c r="M10" s="2">
        <v>44054</v>
      </c>
      <c r="N10" s="2">
        <v>44055</v>
      </c>
      <c r="O10" s="2">
        <v>44056</v>
      </c>
      <c r="P10" s="2">
        <v>44057</v>
      </c>
      <c r="Q10" s="2">
        <v>44058</v>
      </c>
      <c r="R10" s="2">
        <v>44059</v>
      </c>
      <c r="S10" s="2">
        <v>44060</v>
      </c>
      <c r="T10" s="2">
        <v>44061</v>
      </c>
      <c r="U10" s="2">
        <v>44062</v>
      </c>
      <c r="V10" s="2">
        <v>44063</v>
      </c>
      <c r="W10" s="2">
        <v>44064</v>
      </c>
      <c r="X10" s="2">
        <v>44065</v>
      </c>
      <c r="Y10" s="2">
        <v>44066</v>
      </c>
      <c r="Z10" s="2">
        <v>44067</v>
      </c>
      <c r="AA10" s="2">
        <v>44068</v>
      </c>
      <c r="AB10" s="2">
        <v>44069</v>
      </c>
      <c r="AC10" s="2">
        <v>44070</v>
      </c>
      <c r="AD10" s="2">
        <v>44071</v>
      </c>
      <c r="AE10" s="2">
        <v>44072</v>
      </c>
      <c r="AF10" s="2">
        <v>44073</v>
      </c>
      <c r="AG10" s="2">
        <v>44074</v>
      </c>
      <c r="AH10" s="3" t="s">
        <v>0</v>
      </c>
    </row>
    <row r="11" spans="1:34" s="4" customFormat="1" ht="12.75">
      <c r="B11" s="25" t="s">
        <v>3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7"/>
    </row>
    <row r="12" spans="1:34" s="4" customFormat="1" ht="12.75">
      <c r="A12" s="6">
        <v>44043</v>
      </c>
      <c r="B12" s="14">
        <v>0</v>
      </c>
      <c r="C12" s="14">
        <f>B12+0.001</f>
        <v>1E-3</v>
      </c>
      <c r="D12" s="14">
        <f>C12</f>
        <v>1E-3</v>
      </c>
      <c r="E12" s="14">
        <f t="shared" ref="E12:N12" si="0">D12</f>
        <v>1E-3</v>
      </c>
      <c r="F12" s="14">
        <f t="shared" si="0"/>
        <v>1E-3</v>
      </c>
      <c r="G12" s="14">
        <f t="shared" si="0"/>
        <v>1E-3</v>
      </c>
      <c r="H12" s="14">
        <f t="shared" si="0"/>
        <v>1E-3</v>
      </c>
      <c r="I12" s="14">
        <f t="shared" si="0"/>
        <v>1E-3</v>
      </c>
      <c r="J12" s="14">
        <f t="shared" si="0"/>
        <v>1E-3</v>
      </c>
      <c r="K12" s="14">
        <f t="shared" si="0"/>
        <v>1E-3</v>
      </c>
      <c r="L12" s="14">
        <f t="shared" si="0"/>
        <v>1E-3</v>
      </c>
      <c r="M12" s="14">
        <f>L12+0.0005</f>
        <v>1.5E-3</v>
      </c>
      <c r="N12" s="14">
        <f t="shared" si="0"/>
        <v>1.5E-3</v>
      </c>
      <c r="O12" s="14">
        <f t="shared" ref="O12" si="1">N12</f>
        <v>1.5E-3</v>
      </c>
      <c r="P12" s="14">
        <f t="shared" ref="P12" si="2">O12</f>
        <v>1.5E-3</v>
      </c>
      <c r="Q12" s="14">
        <f t="shared" ref="Q12" si="3">P12</f>
        <v>1.5E-3</v>
      </c>
      <c r="R12" s="14">
        <f t="shared" ref="R12" si="4">Q12</f>
        <v>1.5E-3</v>
      </c>
      <c r="S12" s="14">
        <f t="shared" ref="S12" si="5">R12</f>
        <v>1.5E-3</v>
      </c>
      <c r="T12" s="14">
        <f t="shared" ref="T12" si="6">S12</f>
        <v>1.5E-3</v>
      </c>
      <c r="U12" s="14">
        <f t="shared" ref="U12" si="7">T12</f>
        <v>1.5E-3</v>
      </c>
      <c r="V12" s="14">
        <f t="shared" ref="V12:X12" si="8">U12</f>
        <v>1.5E-3</v>
      </c>
      <c r="W12" s="14">
        <f>V12+0.0005</f>
        <v>2E-3</v>
      </c>
      <c r="X12" s="14">
        <f t="shared" si="8"/>
        <v>2E-3</v>
      </c>
      <c r="Y12" s="14">
        <f t="shared" ref="Y12" si="9">X12</f>
        <v>2E-3</v>
      </c>
      <c r="Z12" s="14">
        <f t="shared" ref="Z12" si="10">Y12</f>
        <v>2E-3</v>
      </c>
      <c r="AA12" s="14">
        <f t="shared" ref="AA12" si="11">Z12</f>
        <v>2E-3</v>
      </c>
      <c r="AB12" s="14">
        <f t="shared" ref="AB12" si="12">AA12</f>
        <v>2E-3</v>
      </c>
      <c r="AC12" s="14">
        <f t="shared" ref="AC12" si="13">AB12</f>
        <v>2E-3</v>
      </c>
      <c r="AD12" s="14">
        <f t="shared" ref="AD12" si="14">AC12</f>
        <v>2E-3</v>
      </c>
      <c r="AE12" s="14">
        <f t="shared" ref="AE12" si="15">AD12</f>
        <v>2E-3</v>
      </c>
      <c r="AF12" s="14">
        <f t="shared" ref="AF12" si="16">AE12</f>
        <v>2E-3</v>
      </c>
      <c r="AG12" s="14">
        <f t="shared" ref="AG12" si="17">AF12</f>
        <v>2E-3</v>
      </c>
      <c r="AH12" s="14">
        <f>0.003</f>
        <v>3.0000000000000001E-3</v>
      </c>
    </row>
    <row r="13" spans="1:34" s="7" customFormat="1" ht="12.75">
      <c r="A13" s="4"/>
      <c r="B13" s="28" t="s">
        <v>2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30"/>
      <c r="AH13" s="9"/>
    </row>
    <row r="14" spans="1:34" s="5" customFormat="1" ht="12.75">
      <c r="A14" s="6">
        <v>44043</v>
      </c>
      <c r="B14" s="14">
        <v>0</v>
      </c>
      <c r="C14" s="16">
        <f t="shared" ref="C14:AG14" si="18">B14+C12</f>
        <v>1E-3</v>
      </c>
      <c r="D14" s="16">
        <f t="shared" si="18"/>
        <v>2E-3</v>
      </c>
      <c r="E14" s="16">
        <f t="shared" si="18"/>
        <v>3.0000000000000001E-3</v>
      </c>
      <c r="F14" s="16">
        <f t="shared" si="18"/>
        <v>4.0000000000000001E-3</v>
      </c>
      <c r="G14" s="16">
        <f t="shared" si="18"/>
        <v>5.0000000000000001E-3</v>
      </c>
      <c r="H14" s="16">
        <f t="shared" si="18"/>
        <v>6.0000000000000001E-3</v>
      </c>
      <c r="I14" s="16">
        <f t="shared" si="18"/>
        <v>7.0000000000000001E-3</v>
      </c>
      <c r="J14" s="16">
        <f t="shared" si="18"/>
        <v>8.0000000000000002E-3</v>
      </c>
      <c r="K14" s="16">
        <f t="shared" si="18"/>
        <v>9.0000000000000011E-3</v>
      </c>
      <c r="L14" s="16">
        <f t="shared" si="18"/>
        <v>1.0000000000000002E-2</v>
      </c>
      <c r="M14" s="16">
        <f t="shared" si="18"/>
        <v>1.1500000000000002E-2</v>
      </c>
      <c r="N14" s="16">
        <f t="shared" si="18"/>
        <v>1.3000000000000001E-2</v>
      </c>
      <c r="O14" s="16">
        <f t="shared" si="18"/>
        <v>1.4500000000000001E-2</v>
      </c>
      <c r="P14" s="16">
        <f t="shared" si="18"/>
        <v>1.6E-2</v>
      </c>
      <c r="Q14" s="16">
        <f t="shared" si="18"/>
        <v>1.7500000000000002E-2</v>
      </c>
      <c r="R14" s="16">
        <f t="shared" si="18"/>
        <v>1.9000000000000003E-2</v>
      </c>
      <c r="S14" s="16">
        <f t="shared" si="18"/>
        <v>2.0500000000000004E-2</v>
      </c>
      <c r="T14" s="16">
        <f t="shared" si="18"/>
        <v>2.2000000000000006E-2</v>
      </c>
      <c r="U14" s="16">
        <f t="shared" si="18"/>
        <v>2.3500000000000007E-2</v>
      </c>
      <c r="V14" s="16">
        <f t="shared" si="18"/>
        <v>2.5000000000000008E-2</v>
      </c>
      <c r="W14" s="16">
        <f t="shared" si="18"/>
        <v>2.700000000000001E-2</v>
      </c>
      <c r="X14" s="16">
        <f t="shared" si="18"/>
        <v>2.9000000000000012E-2</v>
      </c>
      <c r="Y14" s="16">
        <f t="shared" si="18"/>
        <v>3.1000000000000014E-2</v>
      </c>
      <c r="Z14" s="16">
        <f t="shared" si="18"/>
        <v>3.3000000000000015E-2</v>
      </c>
      <c r="AA14" s="16">
        <f t="shared" si="18"/>
        <v>3.5000000000000017E-2</v>
      </c>
      <c r="AB14" s="16">
        <f t="shared" si="18"/>
        <v>3.7000000000000019E-2</v>
      </c>
      <c r="AC14" s="16">
        <f t="shared" si="18"/>
        <v>3.9000000000000021E-2</v>
      </c>
      <c r="AD14" s="16">
        <f t="shared" si="18"/>
        <v>4.1000000000000023E-2</v>
      </c>
      <c r="AE14" s="16">
        <f t="shared" si="18"/>
        <v>4.3000000000000024E-2</v>
      </c>
      <c r="AF14" s="16">
        <f t="shared" si="18"/>
        <v>4.5000000000000026E-2</v>
      </c>
      <c r="AG14" s="16">
        <f t="shared" si="18"/>
        <v>4.7000000000000028E-2</v>
      </c>
      <c r="AH14" s="10"/>
    </row>
    <row r="15" spans="1:34" s="5" customFormat="1" ht="12.75">
      <c r="A15" s="8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0"/>
    </row>
    <row r="16" spans="1:34">
      <c r="A16" s="22" t="s">
        <v>15</v>
      </c>
    </row>
    <row r="17" spans="1:1">
      <c r="A17" s="22" t="s">
        <v>16</v>
      </c>
    </row>
  </sheetData>
  <mergeCells count="4">
    <mergeCell ref="B9:AH9"/>
    <mergeCell ref="B11:AH11"/>
    <mergeCell ref="B13:AG13"/>
    <mergeCell ref="A1:K1"/>
  </mergeCells>
  <pageMargins left="0.27559055118110237" right="0.15748031496062992" top="0.74803149606299213" bottom="0.74803149606299213" header="0.31496062992125984" footer="0.31496062992125984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7"/>
  <sheetViews>
    <sheetView zoomScale="90" zoomScaleNormal="90" workbookViewId="0"/>
  </sheetViews>
  <sheetFormatPr defaultRowHeight="15"/>
  <cols>
    <col min="1" max="1" width="13.42578125" customWidth="1"/>
    <col min="2" max="33" width="8.28515625" customWidth="1"/>
    <col min="34" max="34" width="11" customWidth="1"/>
  </cols>
  <sheetData>
    <row r="1" spans="1:34" ht="76.5" customHeight="1"/>
    <row r="2" spans="1:34">
      <c r="A2" s="23" t="s">
        <v>19</v>
      </c>
    </row>
    <row r="3" spans="1:34">
      <c r="A3" s="23" t="s">
        <v>20</v>
      </c>
    </row>
    <row r="4" spans="1:34">
      <c r="A4" s="23"/>
    </row>
    <row r="5" spans="1:34">
      <c r="A5" t="s">
        <v>18</v>
      </c>
    </row>
    <row r="7" spans="1:34">
      <c r="A7" s="13" t="s">
        <v>12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9" spans="1:34">
      <c r="B9" s="24" t="s">
        <v>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4" customFormat="1" ht="76.5">
      <c r="A10" s="1" t="s">
        <v>4</v>
      </c>
      <c r="B10" s="2">
        <v>44043</v>
      </c>
      <c r="C10" s="2">
        <v>44044</v>
      </c>
      <c r="D10" s="2">
        <v>44045</v>
      </c>
      <c r="E10" s="2">
        <v>44046</v>
      </c>
      <c r="F10" s="2">
        <v>44047</v>
      </c>
      <c r="G10" s="2">
        <v>44048</v>
      </c>
      <c r="H10" s="2">
        <v>44049</v>
      </c>
      <c r="I10" s="2">
        <v>44050</v>
      </c>
      <c r="J10" s="2">
        <v>44051</v>
      </c>
      <c r="K10" s="2">
        <v>44052</v>
      </c>
      <c r="L10" s="2">
        <v>44053</v>
      </c>
      <c r="M10" s="2">
        <v>44054</v>
      </c>
      <c r="N10" s="2">
        <v>44055</v>
      </c>
      <c r="O10" s="2">
        <v>44056</v>
      </c>
      <c r="P10" s="2">
        <v>44057</v>
      </c>
      <c r="Q10" s="2">
        <v>44058</v>
      </c>
      <c r="R10" s="2">
        <v>44059</v>
      </c>
      <c r="S10" s="2">
        <v>44060</v>
      </c>
      <c r="T10" s="2">
        <v>44061</v>
      </c>
      <c r="U10" s="2">
        <v>44062</v>
      </c>
      <c r="V10" s="2">
        <v>44063</v>
      </c>
      <c r="W10" s="2">
        <v>44064</v>
      </c>
      <c r="X10" s="2">
        <v>44065</v>
      </c>
      <c r="Y10" s="2">
        <v>44066</v>
      </c>
      <c r="Z10" s="2">
        <v>44067</v>
      </c>
      <c r="AA10" s="2">
        <v>44068</v>
      </c>
      <c r="AB10" s="2">
        <v>44069</v>
      </c>
      <c r="AC10" s="2">
        <v>44070</v>
      </c>
      <c r="AD10" s="2">
        <v>44071</v>
      </c>
      <c r="AE10" s="2">
        <v>44072</v>
      </c>
      <c r="AF10" s="2">
        <v>44073</v>
      </c>
      <c r="AG10" s="2">
        <v>44074</v>
      </c>
      <c r="AH10" s="3" t="s">
        <v>0</v>
      </c>
    </row>
    <row r="11" spans="1:34" s="4" customFormat="1" ht="12.75">
      <c r="B11" s="25" t="s">
        <v>3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7"/>
    </row>
    <row r="12" spans="1:34" s="4" customFormat="1" ht="12.75">
      <c r="A12" s="6">
        <v>44043</v>
      </c>
      <c r="B12" s="14">
        <v>0</v>
      </c>
      <c r="C12" s="14">
        <f>B12+0.0001</f>
        <v>1E-4</v>
      </c>
      <c r="D12" s="14">
        <f>C12</f>
        <v>1E-4</v>
      </c>
      <c r="E12" s="14">
        <f t="shared" ref="E12:L12" si="0">D12</f>
        <v>1E-4</v>
      </c>
      <c r="F12" s="14">
        <f t="shared" si="0"/>
        <v>1E-4</v>
      </c>
      <c r="G12" s="14">
        <f t="shared" si="0"/>
        <v>1E-4</v>
      </c>
      <c r="H12" s="14">
        <f t="shared" si="0"/>
        <v>1E-4</v>
      </c>
      <c r="I12" s="14">
        <f t="shared" si="0"/>
        <v>1E-4</v>
      </c>
      <c r="J12" s="14">
        <f t="shared" si="0"/>
        <v>1E-4</v>
      </c>
      <c r="K12" s="14">
        <f t="shared" si="0"/>
        <v>1E-4</v>
      </c>
      <c r="L12" s="14">
        <f t="shared" si="0"/>
        <v>1E-4</v>
      </c>
      <c r="M12" s="14">
        <f>L12+0.00005</f>
        <v>1.5000000000000001E-4</v>
      </c>
      <c r="N12" s="14">
        <f t="shared" ref="N12:V12" si="1">M12</f>
        <v>1.5000000000000001E-4</v>
      </c>
      <c r="O12" s="14">
        <f t="shared" si="1"/>
        <v>1.5000000000000001E-4</v>
      </c>
      <c r="P12" s="14">
        <f t="shared" si="1"/>
        <v>1.5000000000000001E-4</v>
      </c>
      <c r="Q12" s="14">
        <f t="shared" si="1"/>
        <v>1.5000000000000001E-4</v>
      </c>
      <c r="R12" s="14">
        <f t="shared" si="1"/>
        <v>1.5000000000000001E-4</v>
      </c>
      <c r="S12" s="14">
        <f t="shared" si="1"/>
        <v>1.5000000000000001E-4</v>
      </c>
      <c r="T12" s="14">
        <f t="shared" si="1"/>
        <v>1.5000000000000001E-4</v>
      </c>
      <c r="U12" s="14">
        <f t="shared" si="1"/>
        <v>1.5000000000000001E-4</v>
      </c>
      <c r="V12" s="14">
        <f t="shared" si="1"/>
        <v>1.5000000000000001E-4</v>
      </c>
      <c r="W12" s="14">
        <f>V12+0.00005</f>
        <v>2.0000000000000001E-4</v>
      </c>
      <c r="X12" s="14">
        <f t="shared" ref="X12:AG12" si="2">W12</f>
        <v>2.0000000000000001E-4</v>
      </c>
      <c r="Y12" s="14">
        <f t="shared" si="2"/>
        <v>2.0000000000000001E-4</v>
      </c>
      <c r="Z12" s="14">
        <f t="shared" si="2"/>
        <v>2.0000000000000001E-4</v>
      </c>
      <c r="AA12" s="14">
        <f t="shared" si="2"/>
        <v>2.0000000000000001E-4</v>
      </c>
      <c r="AB12" s="14">
        <f t="shared" si="2"/>
        <v>2.0000000000000001E-4</v>
      </c>
      <c r="AC12" s="14">
        <f t="shared" si="2"/>
        <v>2.0000000000000001E-4</v>
      </c>
      <c r="AD12" s="14">
        <f t="shared" si="2"/>
        <v>2.0000000000000001E-4</v>
      </c>
      <c r="AE12" s="14">
        <f t="shared" si="2"/>
        <v>2.0000000000000001E-4</v>
      </c>
      <c r="AF12" s="14">
        <f t="shared" si="2"/>
        <v>2.0000000000000001E-4</v>
      </c>
      <c r="AG12" s="14">
        <f t="shared" si="2"/>
        <v>2.0000000000000001E-4</v>
      </c>
      <c r="AH12" s="14">
        <f>0.0003</f>
        <v>2.9999999999999997E-4</v>
      </c>
    </row>
    <row r="13" spans="1:34" s="7" customFormat="1" ht="12.75">
      <c r="A13" s="4"/>
      <c r="B13" s="31" t="s">
        <v>2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3"/>
      <c r="AH13" s="18"/>
    </row>
    <row r="14" spans="1:34" s="5" customFormat="1" ht="12.75">
      <c r="A14" s="6">
        <v>44043</v>
      </c>
      <c r="B14" s="14">
        <v>0</v>
      </c>
      <c r="C14" s="16">
        <f t="shared" ref="C14:AG14" si="3">B14+C12</f>
        <v>1E-4</v>
      </c>
      <c r="D14" s="16">
        <f t="shared" si="3"/>
        <v>2.0000000000000001E-4</v>
      </c>
      <c r="E14" s="16">
        <f t="shared" si="3"/>
        <v>3.0000000000000003E-4</v>
      </c>
      <c r="F14" s="16">
        <f t="shared" si="3"/>
        <v>4.0000000000000002E-4</v>
      </c>
      <c r="G14" s="16">
        <f t="shared" si="3"/>
        <v>5.0000000000000001E-4</v>
      </c>
      <c r="H14" s="16">
        <f t="shared" si="3"/>
        <v>6.0000000000000006E-4</v>
      </c>
      <c r="I14" s="16">
        <f t="shared" si="3"/>
        <v>7.000000000000001E-4</v>
      </c>
      <c r="J14" s="16">
        <f t="shared" si="3"/>
        <v>8.0000000000000015E-4</v>
      </c>
      <c r="K14" s="16">
        <f t="shared" si="3"/>
        <v>9.0000000000000019E-4</v>
      </c>
      <c r="L14" s="16">
        <f t="shared" si="3"/>
        <v>1.0000000000000002E-3</v>
      </c>
      <c r="M14" s="16">
        <f t="shared" si="3"/>
        <v>1.1500000000000002E-3</v>
      </c>
      <c r="N14" s="16">
        <f t="shared" si="3"/>
        <v>1.3000000000000002E-3</v>
      </c>
      <c r="O14" s="16">
        <f t="shared" si="3"/>
        <v>1.4500000000000001E-3</v>
      </c>
      <c r="P14" s="16">
        <f t="shared" si="3"/>
        <v>1.6000000000000001E-3</v>
      </c>
      <c r="Q14" s="16">
        <f t="shared" si="3"/>
        <v>1.75E-3</v>
      </c>
      <c r="R14" s="16">
        <f t="shared" si="3"/>
        <v>1.9E-3</v>
      </c>
      <c r="S14" s="16">
        <f t="shared" si="3"/>
        <v>2.0500000000000002E-3</v>
      </c>
      <c r="T14" s="16">
        <f t="shared" si="3"/>
        <v>2.2000000000000001E-3</v>
      </c>
      <c r="U14" s="16">
        <f t="shared" si="3"/>
        <v>2.3500000000000001E-3</v>
      </c>
      <c r="V14" s="16">
        <f t="shared" si="3"/>
        <v>2.5000000000000001E-3</v>
      </c>
      <c r="W14" s="16">
        <f t="shared" si="3"/>
        <v>2.7000000000000001E-3</v>
      </c>
      <c r="X14" s="16">
        <f t="shared" si="3"/>
        <v>2.9000000000000002E-3</v>
      </c>
      <c r="Y14" s="16">
        <f t="shared" si="3"/>
        <v>3.1000000000000003E-3</v>
      </c>
      <c r="Z14" s="16">
        <f t="shared" si="3"/>
        <v>3.3000000000000004E-3</v>
      </c>
      <c r="AA14" s="16">
        <f t="shared" si="3"/>
        <v>3.5000000000000005E-3</v>
      </c>
      <c r="AB14" s="16">
        <f t="shared" si="3"/>
        <v>3.7000000000000006E-3</v>
      </c>
      <c r="AC14" s="16">
        <f t="shared" si="3"/>
        <v>3.9000000000000007E-3</v>
      </c>
      <c r="AD14" s="16">
        <f t="shared" si="3"/>
        <v>4.1000000000000003E-3</v>
      </c>
      <c r="AE14" s="16">
        <f t="shared" si="3"/>
        <v>4.3E-3</v>
      </c>
      <c r="AF14" s="16">
        <f t="shared" si="3"/>
        <v>4.4999999999999997E-3</v>
      </c>
      <c r="AG14" s="16">
        <f t="shared" si="3"/>
        <v>4.6999999999999993E-3</v>
      </c>
      <c r="AH14" s="19"/>
    </row>
    <row r="15" spans="1:34" s="5" customFormat="1" ht="12.75">
      <c r="A15" s="8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0"/>
    </row>
    <row r="16" spans="1:34">
      <c r="A16" s="22" t="s">
        <v>15</v>
      </c>
    </row>
    <row r="17" spans="1:1">
      <c r="A17" s="22" t="s">
        <v>16</v>
      </c>
    </row>
  </sheetData>
  <mergeCells count="3">
    <mergeCell ref="B11:AH11"/>
    <mergeCell ref="B13:AG13"/>
    <mergeCell ref="B9:AH9"/>
  </mergeCells>
  <pageMargins left="0.19685039370078741" right="0.15748031496062992" top="0.74803149606299213" bottom="0.74803149606299213" header="0.31496062992125984" footer="0.31496062992125984"/>
  <pageSetup paperSize="9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17"/>
  <sheetViews>
    <sheetView zoomScale="90" zoomScaleNormal="90" workbookViewId="0"/>
  </sheetViews>
  <sheetFormatPr defaultRowHeight="15"/>
  <cols>
    <col min="1" max="1" width="12.85546875" customWidth="1"/>
    <col min="2" max="33" width="8.28515625" customWidth="1"/>
    <col min="34" max="34" width="11" customWidth="1"/>
  </cols>
  <sheetData>
    <row r="1" spans="1:34" ht="87.75" customHeight="1"/>
    <row r="2" spans="1:34">
      <c r="A2" s="23" t="s">
        <v>19</v>
      </c>
    </row>
    <row r="3" spans="1:34">
      <c r="A3" s="23" t="s">
        <v>20</v>
      </c>
    </row>
    <row r="4" spans="1:34">
      <c r="A4" s="23"/>
    </row>
    <row r="5" spans="1:34">
      <c r="A5" t="s">
        <v>18</v>
      </c>
    </row>
    <row r="7" spans="1:34">
      <c r="A7" s="13" t="s">
        <v>13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9" spans="1:34">
      <c r="B9" s="24" t="s">
        <v>8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4" customFormat="1" ht="76.5">
      <c r="A10" s="1" t="s">
        <v>7</v>
      </c>
      <c r="B10" s="2">
        <v>44043</v>
      </c>
      <c r="C10" s="2">
        <v>44044</v>
      </c>
      <c r="D10" s="2">
        <v>44045</v>
      </c>
      <c r="E10" s="2">
        <v>44046</v>
      </c>
      <c r="F10" s="2">
        <v>44047</v>
      </c>
      <c r="G10" s="2">
        <v>44048</v>
      </c>
      <c r="H10" s="2">
        <v>44049</v>
      </c>
      <c r="I10" s="2">
        <v>44050</v>
      </c>
      <c r="J10" s="2">
        <v>44051</v>
      </c>
      <c r="K10" s="2">
        <v>44052</v>
      </c>
      <c r="L10" s="2">
        <v>44053</v>
      </c>
      <c r="M10" s="2">
        <v>44054</v>
      </c>
      <c r="N10" s="2">
        <v>44055</v>
      </c>
      <c r="O10" s="2">
        <v>44056</v>
      </c>
      <c r="P10" s="2">
        <v>44057</v>
      </c>
      <c r="Q10" s="2">
        <v>44058</v>
      </c>
      <c r="R10" s="2">
        <v>44059</v>
      </c>
      <c r="S10" s="2">
        <v>44060</v>
      </c>
      <c r="T10" s="2">
        <v>44061</v>
      </c>
      <c r="U10" s="2">
        <v>44062</v>
      </c>
      <c r="V10" s="2">
        <v>44063</v>
      </c>
      <c r="W10" s="2">
        <v>44064</v>
      </c>
      <c r="X10" s="2">
        <v>44065</v>
      </c>
      <c r="Y10" s="2">
        <v>44066</v>
      </c>
      <c r="Z10" s="2">
        <v>44067</v>
      </c>
      <c r="AA10" s="2">
        <v>44068</v>
      </c>
      <c r="AB10" s="2">
        <v>44069</v>
      </c>
      <c r="AC10" s="2">
        <v>44070</v>
      </c>
      <c r="AD10" s="2">
        <v>44071</v>
      </c>
      <c r="AE10" s="2">
        <v>44072</v>
      </c>
      <c r="AF10" s="2">
        <v>44073</v>
      </c>
      <c r="AG10" s="2">
        <v>44074</v>
      </c>
      <c r="AH10" s="3" t="s">
        <v>0</v>
      </c>
    </row>
    <row r="11" spans="1:34" s="4" customFormat="1" ht="12.75">
      <c r="B11" s="25" t="s">
        <v>3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7"/>
    </row>
    <row r="12" spans="1:34" s="4" customFormat="1" ht="12.75">
      <c r="A12" s="6">
        <v>44043</v>
      </c>
      <c r="B12" s="15">
        <v>0</v>
      </c>
      <c r="C12" s="15">
        <f>B12+0.0001</f>
        <v>1E-4</v>
      </c>
      <c r="D12" s="15">
        <f>C12</f>
        <v>1E-4</v>
      </c>
      <c r="E12" s="15">
        <f t="shared" ref="E12:L12" si="0">D12</f>
        <v>1E-4</v>
      </c>
      <c r="F12" s="15">
        <f t="shared" si="0"/>
        <v>1E-4</v>
      </c>
      <c r="G12" s="15">
        <f t="shared" si="0"/>
        <v>1E-4</v>
      </c>
      <c r="H12" s="15">
        <f t="shared" si="0"/>
        <v>1E-4</v>
      </c>
      <c r="I12" s="15">
        <f t="shared" si="0"/>
        <v>1E-4</v>
      </c>
      <c r="J12" s="15">
        <f t="shared" si="0"/>
        <v>1E-4</v>
      </c>
      <c r="K12" s="15">
        <f t="shared" si="0"/>
        <v>1E-4</v>
      </c>
      <c r="L12" s="15">
        <f t="shared" si="0"/>
        <v>1E-4</v>
      </c>
      <c r="M12" s="15">
        <f>L12+0.00005</f>
        <v>1.5000000000000001E-4</v>
      </c>
      <c r="N12" s="15">
        <f t="shared" ref="N12:V12" si="1">M12</f>
        <v>1.5000000000000001E-4</v>
      </c>
      <c r="O12" s="15">
        <f t="shared" si="1"/>
        <v>1.5000000000000001E-4</v>
      </c>
      <c r="P12" s="15">
        <f t="shared" si="1"/>
        <v>1.5000000000000001E-4</v>
      </c>
      <c r="Q12" s="15">
        <f t="shared" si="1"/>
        <v>1.5000000000000001E-4</v>
      </c>
      <c r="R12" s="15">
        <f t="shared" si="1"/>
        <v>1.5000000000000001E-4</v>
      </c>
      <c r="S12" s="15">
        <f t="shared" si="1"/>
        <v>1.5000000000000001E-4</v>
      </c>
      <c r="T12" s="15">
        <f t="shared" si="1"/>
        <v>1.5000000000000001E-4</v>
      </c>
      <c r="U12" s="15">
        <f t="shared" si="1"/>
        <v>1.5000000000000001E-4</v>
      </c>
      <c r="V12" s="15">
        <f t="shared" si="1"/>
        <v>1.5000000000000001E-4</v>
      </c>
      <c r="W12" s="15">
        <f>V12+0.00005</f>
        <v>2.0000000000000001E-4</v>
      </c>
      <c r="X12" s="15">
        <f t="shared" ref="X12:AG12" si="2">W12</f>
        <v>2.0000000000000001E-4</v>
      </c>
      <c r="Y12" s="15">
        <f t="shared" si="2"/>
        <v>2.0000000000000001E-4</v>
      </c>
      <c r="Z12" s="15">
        <f t="shared" si="2"/>
        <v>2.0000000000000001E-4</v>
      </c>
      <c r="AA12" s="15">
        <f t="shared" si="2"/>
        <v>2.0000000000000001E-4</v>
      </c>
      <c r="AB12" s="15">
        <f t="shared" si="2"/>
        <v>2.0000000000000001E-4</v>
      </c>
      <c r="AC12" s="15">
        <f t="shared" si="2"/>
        <v>2.0000000000000001E-4</v>
      </c>
      <c r="AD12" s="15">
        <f t="shared" si="2"/>
        <v>2.0000000000000001E-4</v>
      </c>
      <c r="AE12" s="15">
        <f t="shared" si="2"/>
        <v>2.0000000000000001E-4</v>
      </c>
      <c r="AF12" s="15">
        <f t="shared" si="2"/>
        <v>2.0000000000000001E-4</v>
      </c>
      <c r="AG12" s="15">
        <f t="shared" si="2"/>
        <v>2.0000000000000001E-4</v>
      </c>
      <c r="AH12" s="15">
        <f>0.0003</f>
        <v>2.9999999999999997E-4</v>
      </c>
    </row>
    <row r="13" spans="1:34" s="7" customFormat="1" ht="12.75">
      <c r="A13" s="4"/>
      <c r="B13" s="34" t="s">
        <v>2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6"/>
      <c r="AH13" s="20"/>
    </row>
    <row r="14" spans="1:34" s="5" customFormat="1" ht="12.75">
      <c r="A14" s="6">
        <v>44043</v>
      </c>
      <c r="B14" s="15">
        <v>0</v>
      </c>
      <c r="C14" s="17">
        <f t="shared" ref="C14:AG14" si="3">B14+C12</f>
        <v>1E-4</v>
      </c>
      <c r="D14" s="17">
        <f t="shared" si="3"/>
        <v>2.0000000000000001E-4</v>
      </c>
      <c r="E14" s="17">
        <f t="shared" si="3"/>
        <v>3.0000000000000003E-4</v>
      </c>
      <c r="F14" s="17">
        <f t="shared" si="3"/>
        <v>4.0000000000000002E-4</v>
      </c>
      <c r="G14" s="17">
        <f t="shared" si="3"/>
        <v>5.0000000000000001E-4</v>
      </c>
      <c r="H14" s="17">
        <f t="shared" si="3"/>
        <v>6.0000000000000006E-4</v>
      </c>
      <c r="I14" s="17">
        <f t="shared" si="3"/>
        <v>7.000000000000001E-4</v>
      </c>
      <c r="J14" s="17">
        <f t="shared" si="3"/>
        <v>8.0000000000000015E-4</v>
      </c>
      <c r="K14" s="17">
        <f t="shared" si="3"/>
        <v>9.0000000000000019E-4</v>
      </c>
      <c r="L14" s="17">
        <f t="shared" si="3"/>
        <v>1.0000000000000002E-3</v>
      </c>
      <c r="M14" s="17">
        <f t="shared" si="3"/>
        <v>1.1500000000000002E-3</v>
      </c>
      <c r="N14" s="17">
        <f t="shared" si="3"/>
        <v>1.3000000000000002E-3</v>
      </c>
      <c r="O14" s="17">
        <f t="shared" si="3"/>
        <v>1.4500000000000001E-3</v>
      </c>
      <c r="P14" s="17">
        <f t="shared" si="3"/>
        <v>1.6000000000000001E-3</v>
      </c>
      <c r="Q14" s="17">
        <f t="shared" si="3"/>
        <v>1.75E-3</v>
      </c>
      <c r="R14" s="17">
        <f t="shared" si="3"/>
        <v>1.9E-3</v>
      </c>
      <c r="S14" s="17">
        <f t="shared" si="3"/>
        <v>2.0500000000000002E-3</v>
      </c>
      <c r="T14" s="17">
        <f t="shared" si="3"/>
        <v>2.2000000000000001E-3</v>
      </c>
      <c r="U14" s="17">
        <f t="shared" si="3"/>
        <v>2.3500000000000001E-3</v>
      </c>
      <c r="V14" s="17">
        <f t="shared" si="3"/>
        <v>2.5000000000000001E-3</v>
      </c>
      <c r="W14" s="17">
        <f t="shared" si="3"/>
        <v>2.7000000000000001E-3</v>
      </c>
      <c r="X14" s="17">
        <f t="shared" si="3"/>
        <v>2.9000000000000002E-3</v>
      </c>
      <c r="Y14" s="17">
        <f t="shared" si="3"/>
        <v>3.1000000000000003E-3</v>
      </c>
      <c r="Z14" s="17">
        <f t="shared" si="3"/>
        <v>3.3000000000000004E-3</v>
      </c>
      <c r="AA14" s="17">
        <f t="shared" si="3"/>
        <v>3.5000000000000005E-3</v>
      </c>
      <c r="AB14" s="17">
        <f t="shared" si="3"/>
        <v>3.7000000000000006E-3</v>
      </c>
      <c r="AC14" s="17">
        <f t="shared" si="3"/>
        <v>3.9000000000000007E-3</v>
      </c>
      <c r="AD14" s="17">
        <f t="shared" si="3"/>
        <v>4.1000000000000003E-3</v>
      </c>
      <c r="AE14" s="17">
        <f t="shared" si="3"/>
        <v>4.3E-3</v>
      </c>
      <c r="AF14" s="17">
        <f t="shared" si="3"/>
        <v>4.4999999999999997E-3</v>
      </c>
      <c r="AG14" s="17">
        <f t="shared" si="3"/>
        <v>4.6999999999999993E-3</v>
      </c>
      <c r="AH14" s="21"/>
    </row>
    <row r="15" spans="1:34" s="5" customFormat="1" ht="12.75">
      <c r="A15" s="8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0"/>
    </row>
    <row r="16" spans="1:34">
      <c r="A16" s="22" t="s">
        <v>15</v>
      </c>
    </row>
    <row r="17" spans="1:1">
      <c r="A17" s="22" t="s">
        <v>16</v>
      </c>
    </row>
  </sheetData>
  <mergeCells count="3">
    <mergeCell ref="B13:AG13"/>
    <mergeCell ref="B9:AH9"/>
    <mergeCell ref="B11:AH11"/>
  </mergeCells>
  <pageMargins left="0.15748031496062992" right="0.15748031496062992" top="0.74803149606299213" bottom="0.74803149606299213" header="0.31496062992125984" footer="0.31496062992125984"/>
  <pageSetup paperSize="9"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17"/>
  <sheetViews>
    <sheetView tabSelected="1" zoomScale="90" zoomScaleNormal="90" workbookViewId="0"/>
  </sheetViews>
  <sheetFormatPr defaultRowHeight="15"/>
  <cols>
    <col min="1" max="1" width="13.42578125" customWidth="1"/>
    <col min="2" max="33" width="8.28515625" customWidth="1"/>
    <col min="34" max="34" width="11" customWidth="1"/>
  </cols>
  <sheetData>
    <row r="1" spans="1:34" ht="51.75" customHeight="1"/>
    <row r="2" spans="1:34">
      <c r="A2" s="23" t="s">
        <v>19</v>
      </c>
    </row>
    <row r="3" spans="1:34">
      <c r="A3" s="23" t="s">
        <v>20</v>
      </c>
    </row>
    <row r="4" spans="1:34">
      <c r="A4" s="23"/>
    </row>
    <row r="5" spans="1:34">
      <c r="A5" t="s">
        <v>18</v>
      </c>
    </row>
    <row r="7" spans="1:34">
      <c r="A7" s="13" t="s">
        <v>14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9" spans="1:34">
      <c r="B9" s="24" t="s">
        <v>10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4" customFormat="1" ht="76.5">
      <c r="A10" s="1" t="s">
        <v>9</v>
      </c>
      <c r="B10" s="2">
        <v>44043</v>
      </c>
      <c r="C10" s="2">
        <v>44044</v>
      </c>
      <c r="D10" s="2">
        <v>44045</v>
      </c>
      <c r="E10" s="2">
        <v>44046</v>
      </c>
      <c r="F10" s="2">
        <v>44047</v>
      </c>
      <c r="G10" s="2">
        <v>44048</v>
      </c>
      <c r="H10" s="2">
        <v>44049</v>
      </c>
      <c r="I10" s="2">
        <v>44050</v>
      </c>
      <c r="J10" s="2">
        <v>44051</v>
      </c>
      <c r="K10" s="2">
        <v>44052</v>
      </c>
      <c r="L10" s="2">
        <v>44053</v>
      </c>
      <c r="M10" s="2">
        <v>44054</v>
      </c>
      <c r="N10" s="2">
        <v>44055</v>
      </c>
      <c r="O10" s="2">
        <v>44056</v>
      </c>
      <c r="P10" s="2">
        <v>44057</v>
      </c>
      <c r="Q10" s="2">
        <v>44058</v>
      </c>
      <c r="R10" s="2">
        <v>44059</v>
      </c>
      <c r="S10" s="2">
        <v>44060</v>
      </c>
      <c r="T10" s="2">
        <v>44061</v>
      </c>
      <c r="U10" s="2">
        <v>44062</v>
      </c>
      <c r="V10" s="2">
        <v>44063</v>
      </c>
      <c r="W10" s="2">
        <v>44064</v>
      </c>
      <c r="X10" s="2">
        <v>44065</v>
      </c>
      <c r="Y10" s="2">
        <v>44066</v>
      </c>
      <c r="Z10" s="2">
        <v>44067</v>
      </c>
      <c r="AA10" s="2">
        <v>44068</v>
      </c>
      <c r="AB10" s="2">
        <v>44069</v>
      </c>
      <c r="AC10" s="2">
        <v>44070</v>
      </c>
      <c r="AD10" s="2">
        <v>44071</v>
      </c>
      <c r="AE10" s="2">
        <v>44072</v>
      </c>
      <c r="AF10" s="2">
        <v>44073</v>
      </c>
      <c r="AG10" s="2">
        <v>44074</v>
      </c>
      <c r="AH10" s="3" t="s">
        <v>0</v>
      </c>
    </row>
    <row r="11" spans="1:34" s="4" customFormat="1" ht="12.75">
      <c r="B11" s="25" t="s">
        <v>3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7"/>
    </row>
    <row r="12" spans="1:34" s="4" customFormat="1" ht="12.75">
      <c r="A12" s="6">
        <v>44043</v>
      </c>
      <c r="B12" s="15">
        <v>0</v>
      </c>
      <c r="C12" s="15">
        <f>B12+0.0005</f>
        <v>5.0000000000000001E-4</v>
      </c>
      <c r="D12" s="15">
        <f>C12</f>
        <v>5.0000000000000001E-4</v>
      </c>
      <c r="E12" s="15">
        <f t="shared" ref="E12:L12" si="0">D12</f>
        <v>5.0000000000000001E-4</v>
      </c>
      <c r="F12" s="15">
        <f t="shared" si="0"/>
        <v>5.0000000000000001E-4</v>
      </c>
      <c r="G12" s="15">
        <f t="shared" si="0"/>
        <v>5.0000000000000001E-4</v>
      </c>
      <c r="H12" s="15">
        <f t="shared" si="0"/>
        <v>5.0000000000000001E-4</v>
      </c>
      <c r="I12" s="15">
        <f t="shared" si="0"/>
        <v>5.0000000000000001E-4</v>
      </c>
      <c r="J12" s="15">
        <f t="shared" si="0"/>
        <v>5.0000000000000001E-4</v>
      </c>
      <c r="K12" s="15">
        <f t="shared" si="0"/>
        <v>5.0000000000000001E-4</v>
      </c>
      <c r="L12" s="15">
        <f t="shared" si="0"/>
        <v>5.0000000000000001E-4</v>
      </c>
      <c r="M12" s="15">
        <f>L12+0.00005</f>
        <v>5.5000000000000003E-4</v>
      </c>
      <c r="N12" s="15">
        <f t="shared" ref="N12:V12" si="1">M12</f>
        <v>5.5000000000000003E-4</v>
      </c>
      <c r="O12" s="15">
        <f t="shared" si="1"/>
        <v>5.5000000000000003E-4</v>
      </c>
      <c r="P12" s="15">
        <f t="shared" si="1"/>
        <v>5.5000000000000003E-4</v>
      </c>
      <c r="Q12" s="15">
        <f t="shared" si="1"/>
        <v>5.5000000000000003E-4</v>
      </c>
      <c r="R12" s="15">
        <f t="shared" si="1"/>
        <v>5.5000000000000003E-4</v>
      </c>
      <c r="S12" s="15">
        <f t="shared" si="1"/>
        <v>5.5000000000000003E-4</v>
      </c>
      <c r="T12" s="15">
        <f t="shared" si="1"/>
        <v>5.5000000000000003E-4</v>
      </c>
      <c r="U12" s="15">
        <f t="shared" si="1"/>
        <v>5.5000000000000003E-4</v>
      </c>
      <c r="V12" s="15">
        <f t="shared" si="1"/>
        <v>5.5000000000000003E-4</v>
      </c>
      <c r="W12" s="15">
        <f>V12+0.00005</f>
        <v>6.0000000000000006E-4</v>
      </c>
      <c r="X12" s="15">
        <f t="shared" ref="X12:AG12" si="2">W12</f>
        <v>6.0000000000000006E-4</v>
      </c>
      <c r="Y12" s="15">
        <f t="shared" si="2"/>
        <v>6.0000000000000006E-4</v>
      </c>
      <c r="Z12" s="15">
        <f t="shared" si="2"/>
        <v>6.0000000000000006E-4</v>
      </c>
      <c r="AA12" s="15">
        <f t="shared" si="2"/>
        <v>6.0000000000000006E-4</v>
      </c>
      <c r="AB12" s="15">
        <f t="shared" si="2"/>
        <v>6.0000000000000006E-4</v>
      </c>
      <c r="AC12" s="15">
        <f t="shared" si="2"/>
        <v>6.0000000000000006E-4</v>
      </c>
      <c r="AD12" s="15">
        <f t="shared" si="2"/>
        <v>6.0000000000000006E-4</v>
      </c>
      <c r="AE12" s="15">
        <f t="shared" si="2"/>
        <v>6.0000000000000006E-4</v>
      </c>
      <c r="AF12" s="15">
        <f t="shared" si="2"/>
        <v>6.0000000000000006E-4</v>
      </c>
      <c r="AG12" s="15">
        <f t="shared" si="2"/>
        <v>6.0000000000000006E-4</v>
      </c>
      <c r="AH12" s="15">
        <f>0.0007</f>
        <v>6.9999999999999999E-4</v>
      </c>
    </row>
    <row r="13" spans="1:34" s="7" customFormat="1" ht="12.75">
      <c r="A13" s="4"/>
      <c r="B13" s="34" t="s">
        <v>2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6"/>
      <c r="AH13" s="20"/>
    </row>
    <row r="14" spans="1:34" s="5" customFormat="1" ht="12.75">
      <c r="A14" s="6">
        <v>44043</v>
      </c>
      <c r="B14" s="15">
        <v>0</v>
      </c>
      <c r="C14" s="17">
        <f t="shared" ref="C14:AG14" si="3">B14+C12</f>
        <v>5.0000000000000001E-4</v>
      </c>
      <c r="D14" s="17">
        <f t="shared" si="3"/>
        <v>1E-3</v>
      </c>
      <c r="E14" s="17">
        <f t="shared" si="3"/>
        <v>1.5E-3</v>
      </c>
      <c r="F14" s="17">
        <f t="shared" si="3"/>
        <v>2E-3</v>
      </c>
      <c r="G14" s="17">
        <f t="shared" si="3"/>
        <v>2.5000000000000001E-3</v>
      </c>
      <c r="H14" s="17">
        <f t="shared" si="3"/>
        <v>3.0000000000000001E-3</v>
      </c>
      <c r="I14" s="17">
        <f t="shared" si="3"/>
        <v>3.5000000000000001E-3</v>
      </c>
      <c r="J14" s="17">
        <f t="shared" si="3"/>
        <v>4.0000000000000001E-3</v>
      </c>
      <c r="K14" s="17">
        <f t="shared" si="3"/>
        <v>4.5000000000000005E-3</v>
      </c>
      <c r="L14" s="17">
        <f t="shared" si="3"/>
        <v>5.000000000000001E-3</v>
      </c>
      <c r="M14" s="17">
        <f t="shared" si="3"/>
        <v>5.5500000000000011E-3</v>
      </c>
      <c r="N14" s="17">
        <f t="shared" si="3"/>
        <v>6.1000000000000013E-3</v>
      </c>
      <c r="O14" s="17">
        <f t="shared" si="3"/>
        <v>6.6500000000000014E-3</v>
      </c>
      <c r="P14" s="17">
        <f t="shared" si="3"/>
        <v>7.2000000000000015E-3</v>
      </c>
      <c r="Q14" s="17">
        <f t="shared" si="3"/>
        <v>7.7500000000000017E-3</v>
      </c>
      <c r="R14" s="17">
        <f t="shared" si="3"/>
        <v>8.3000000000000018E-3</v>
      </c>
      <c r="S14" s="17">
        <f t="shared" si="3"/>
        <v>8.850000000000002E-3</v>
      </c>
      <c r="T14" s="17">
        <f t="shared" si="3"/>
        <v>9.4000000000000021E-3</v>
      </c>
      <c r="U14" s="17">
        <f t="shared" si="3"/>
        <v>9.9500000000000022E-3</v>
      </c>
      <c r="V14" s="17">
        <f t="shared" si="3"/>
        <v>1.0500000000000002E-2</v>
      </c>
      <c r="W14" s="17">
        <f t="shared" si="3"/>
        <v>1.1100000000000002E-2</v>
      </c>
      <c r="X14" s="17">
        <f t="shared" si="3"/>
        <v>1.1700000000000002E-2</v>
      </c>
      <c r="Y14" s="17">
        <f t="shared" si="3"/>
        <v>1.2300000000000002E-2</v>
      </c>
      <c r="Z14" s="17">
        <f t="shared" si="3"/>
        <v>1.2900000000000002E-2</v>
      </c>
      <c r="AA14" s="17">
        <f t="shared" si="3"/>
        <v>1.3500000000000002E-2</v>
      </c>
      <c r="AB14" s="17">
        <f t="shared" si="3"/>
        <v>1.4100000000000001E-2</v>
      </c>
      <c r="AC14" s="17">
        <f t="shared" si="3"/>
        <v>1.4700000000000001E-2</v>
      </c>
      <c r="AD14" s="17">
        <f t="shared" si="3"/>
        <v>1.5300000000000001E-2</v>
      </c>
      <c r="AE14" s="17">
        <f t="shared" si="3"/>
        <v>1.5900000000000001E-2</v>
      </c>
      <c r="AF14" s="17">
        <f t="shared" si="3"/>
        <v>1.6500000000000001E-2</v>
      </c>
      <c r="AG14" s="17">
        <f t="shared" si="3"/>
        <v>1.7100000000000001E-2</v>
      </c>
      <c r="AH14" s="21"/>
    </row>
    <row r="15" spans="1:34" s="5" customFormat="1" ht="12.75">
      <c r="A15" s="8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0"/>
    </row>
    <row r="16" spans="1:34">
      <c r="A16" s="22" t="s">
        <v>15</v>
      </c>
    </row>
    <row r="17" spans="1:1">
      <c r="A17" s="22" t="s">
        <v>17</v>
      </c>
    </row>
  </sheetData>
  <mergeCells count="3">
    <mergeCell ref="B9:AH9"/>
    <mergeCell ref="B11:AH11"/>
    <mergeCell ref="B13:AG13"/>
  </mergeCells>
  <pageMargins left="0.19685039370078741" right="0.15748031496062992" top="0.74803149606299213" bottom="0.74803149606299213" header="0.31496062992125984" footer="0.31496062992125984"/>
  <pageSetup paperSize="9" scale="4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ED39CF27AAE740BFB0DAA8CF4EDF51" ma:contentTypeVersion="8" ma:contentTypeDescription="Utwórz nowy dokument." ma:contentTypeScope="" ma:versionID="5bb3f39b7dca5089bc6c982248504a64">
  <xsd:schema xmlns:xsd="http://www.w3.org/2001/XMLSchema" xmlns:xs="http://www.w3.org/2001/XMLSchema" xmlns:p="http://schemas.microsoft.com/office/2006/metadata/properties" xmlns:ns2="fa244732-b10a-499b-8845-8824073e8215" xmlns:ns3="3211b428-ea71-482b-a4bb-1575610ce232" targetNamespace="http://schemas.microsoft.com/office/2006/metadata/properties" ma:root="true" ma:fieldsID="b32151665a6d0fd1b465ef5f71f0696d" ns2:_="" ns3:_="">
    <xsd:import namespace="fa244732-b10a-499b-8845-8824073e8215"/>
    <xsd:import namespace="3211b428-ea71-482b-a4bb-1575610ce2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44732-b10a-499b-8845-8824073e82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11b428-ea71-482b-a4bb-1575610ce23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8A041D-7D07-4A6D-8C33-AEC62D00DE7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21495E1-237F-4B63-9112-8D3B970523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985380-A21A-4E12-A979-CA1D3064CB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44732-b10a-499b-8845-8824073e8215"/>
    <ds:schemaRef ds:uri="3211b428-ea71-482b-a4bb-1575610ce2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1. Dostawa autobusów</vt:lpstr>
      <vt:lpstr>2. Przekazanie dokumentacji</vt:lpstr>
      <vt:lpstr>3. Udzielenie gwarancji</vt:lpstr>
      <vt:lpstr>4. Przeprowadzenie szkolenia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Pta_Mar</cp:lastModifiedBy>
  <cp:lastPrinted>2019-10-15T12:59:37Z</cp:lastPrinted>
  <dcterms:created xsi:type="dcterms:W3CDTF">2019-09-20T09:23:45Z</dcterms:created>
  <dcterms:modified xsi:type="dcterms:W3CDTF">2019-10-15T12:59:47Z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0x01010010ED39CF27AAE740BFB0DAA8CF4EDF51</vt:lpwstr>
  </property>
</Properties>
</file>